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45" yWindow="15" windowWidth="24240" windowHeight="15465"/>
  </bookViews>
  <sheets>
    <sheet name="Лист1" sheetId="1" r:id="rId1"/>
  </sheets>
  <definedNames>
    <definedName name="_xlnm._FilterDatabase" localSheetId="0" hidden="1">Лист1!$A$1:$K$145</definedName>
    <definedName name="_xlnm.Print_Area" localSheetId="0">Лист1!$A$1:$K$161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7" i="1" l="1"/>
  <c r="F147" i="1"/>
  <c r="H143" i="1" s="1"/>
  <c r="I143" i="1" s="1"/>
  <c r="J143" i="1" s="1"/>
  <c r="H145" i="1" l="1"/>
  <c r="I145" i="1" s="1"/>
  <c r="J145" i="1" s="1"/>
  <c r="H139" i="1"/>
  <c r="I139" i="1" s="1"/>
  <c r="J139" i="1" s="1"/>
  <c r="H140" i="1"/>
  <c r="I140" i="1" s="1"/>
  <c r="J140" i="1" s="1"/>
  <c r="H142" i="1"/>
  <c r="I142" i="1" s="1"/>
  <c r="J142" i="1" s="1"/>
  <c r="H141" i="1"/>
  <c r="I141" i="1" s="1"/>
  <c r="J141" i="1" s="1"/>
  <c r="H65" i="1"/>
  <c r="I65" i="1" s="1"/>
  <c r="J65" i="1" s="1"/>
  <c r="H80" i="1"/>
  <c r="I80" i="1" s="1"/>
  <c r="J80" i="1" s="1"/>
  <c r="H11" i="1"/>
  <c r="I11" i="1" s="1"/>
  <c r="J11" i="1" s="1"/>
  <c r="H24" i="1"/>
  <c r="I24" i="1" s="1"/>
  <c r="J24" i="1" s="1"/>
  <c r="H18" i="1"/>
  <c r="I18" i="1" s="1"/>
  <c r="J18" i="1" s="1"/>
  <c r="H36" i="1"/>
  <c r="I36" i="1" s="1"/>
  <c r="J36" i="1" s="1"/>
  <c r="H97" i="1"/>
  <c r="I97" i="1" s="1"/>
  <c r="J97" i="1" s="1"/>
  <c r="H119" i="1"/>
  <c r="I119" i="1" s="1"/>
  <c r="J119" i="1" s="1"/>
  <c r="H57" i="1"/>
  <c r="I57" i="1" s="1"/>
  <c r="J57" i="1" s="1"/>
  <c r="H15" i="1"/>
  <c r="I15" i="1" s="1"/>
  <c r="J15" i="1" s="1"/>
  <c r="H73" i="1"/>
  <c r="I73" i="1" s="1"/>
  <c r="J73" i="1" s="1"/>
  <c r="H59" i="1"/>
  <c r="I59" i="1" s="1"/>
  <c r="J59" i="1" s="1"/>
  <c r="H67" i="1"/>
  <c r="I67" i="1" s="1"/>
  <c r="J67" i="1" s="1"/>
  <c r="H76" i="1"/>
  <c r="I76" i="1" s="1"/>
  <c r="J76" i="1" s="1"/>
  <c r="H27" i="1"/>
  <c r="I27" i="1" s="1"/>
  <c r="J27" i="1" s="1"/>
  <c r="H12" i="1"/>
  <c r="I12" i="1" s="1"/>
  <c r="J12" i="1" s="1"/>
  <c r="H84" i="1"/>
  <c r="I84" i="1" s="1"/>
  <c r="J84" i="1" s="1"/>
  <c r="H92" i="1"/>
  <c r="I92" i="1" s="1"/>
  <c r="J92" i="1" s="1"/>
  <c r="H100" i="1"/>
  <c r="I100" i="1" s="1"/>
  <c r="J100" i="1" s="1"/>
  <c r="H110" i="1"/>
  <c r="I110" i="1" s="1"/>
  <c r="J110" i="1" s="1"/>
  <c r="H123" i="1"/>
  <c r="I123" i="1" s="1"/>
  <c r="J123" i="1" s="1"/>
  <c r="H130" i="1"/>
  <c r="I130" i="1" s="1"/>
  <c r="J130" i="1" s="1"/>
  <c r="H47" i="1"/>
  <c r="I47" i="1" s="1"/>
  <c r="J47" i="1" s="1"/>
  <c r="H17" i="1"/>
  <c r="I17" i="1" s="1"/>
  <c r="J17" i="1" s="1"/>
  <c r="H21" i="1"/>
  <c r="I21" i="1" s="1"/>
  <c r="J21" i="1" s="1"/>
  <c r="H89" i="1"/>
  <c r="I89" i="1" s="1"/>
  <c r="J89" i="1" s="1"/>
  <c r="H131" i="1"/>
  <c r="I131" i="1" s="1"/>
  <c r="J131" i="1" s="1"/>
  <c r="H71" i="1"/>
  <c r="I71" i="1" s="1"/>
  <c r="J71" i="1" s="1"/>
  <c r="H75" i="1"/>
  <c r="I75" i="1" s="1"/>
  <c r="J75" i="1" s="1"/>
  <c r="H60" i="1"/>
  <c r="I60" i="1" s="1"/>
  <c r="J60" i="1" s="1"/>
  <c r="H58" i="1"/>
  <c r="I58" i="1" s="1"/>
  <c r="J58" i="1" s="1"/>
  <c r="H45" i="1"/>
  <c r="I45" i="1" s="1"/>
  <c r="J45" i="1" s="1"/>
  <c r="H28" i="1"/>
  <c r="I28" i="1" s="1"/>
  <c r="J28" i="1" s="1"/>
  <c r="H44" i="1"/>
  <c r="I44" i="1" s="1"/>
  <c r="J44" i="1" s="1"/>
  <c r="H64" i="1"/>
  <c r="I64" i="1" s="1"/>
  <c r="J64" i="1" s="1"/>
  <c r="H62" i="1"/>
  <c r="I62" i="1" s="1"/>
  <c r="J62" i="1" s="1"/>
  <c r="H82" i="1"/>
  <c r="I82" i="1" s="1"/>
  <c r="J82" i="1" s="1"/>
  <c r="H68" i="1"/>
  <c r="I68" i="1" s="1"/>
  <c r="J68" i="1" s="1"/>
  <c r="H55" i="1"/>
  <c r="I55" i="1" s="1"/>
  <c r="J55" i="1" s="1"/>
  <c r="H10" i="1"/>
  <c r="I10" i="1" s="1"/>
  <c r="J10" i="1" s="1"/>
  <c r="H26" i="1"/>
  <c r="I26" i="1" s="1"/>
  <c r="J26" i="1" s="1"/>
  <c r="H54" i="1"/>
  <c r="I54" i="1" s="1"/>
  <c r="J54" i="1" s="1"/>
  <c r="H85" i="1"/>
  <c r="I85" i="1" s="1"/>
  <c r="J85" i="1" s="1"/>
  <c r="H93" i="1"/>
  <c r="I93" i="1" s="1"/>
  <c r="J93" i="1" s="1"/>
  <c r="H104" i="1"/>
  <c r="I104" i="1" s="1"/>
  <c r="J104" i="1" s="1"/>
  <c r="H115" i="1"/>
  <c r="I115" i="1" s="1"/>
  <c r="J115" i="1" s="1"/>
  <c r="H122" i="1"/>
  <c r="I122" i="1" s="1"/>
  <c r="J122" i="1" s="1"/>
  <c r="H136" i="1"/>
  <c r="I136" i="1" s="1"/>
  <c r="J136" i="1" s="1"/>
  <c r="H49" i="1"/>
  <c r="I49" i="1" s="1"/>
  <c r="J49" i="1" s="1"/>
  <c r="H41" i="1"/>
  <c r="I41" i="1" s="1"/>
  <c r="J41" i="1" s="1"/>
  <c r="H61" i="1"/>
  <c r="I61" i="1" s="1"/>
  <c r="J61" i="1" s="1"/>
  <c r="H23" i="1"/>
  <c r="I23" i="1" s="1"/>
  <c r="J23" i="1" s="1"/>
  <c r="H78" i="1"/>
  <c r="I78" i="1" s="1"/>
  <c r="J78" i="1" s="1"/>
  <c r="H81" i="1"/>
  <c r="I81" i="1" s="1"/>
  <c r="J81" i="1" s="1"/>
  <c r="H106" i="1"/>
  <c r="I106" i="1" s="1"/>
  <c r="J106" i="1" s="1"/>
  <c r="H39" i="1"/>
  <c r="I39" i="1" s="1"/>
  <c r="J39" i="1" s="1"/>
  <c r="H13" i="1"/>
  <c r="I13" i="1" s="1"/>
  <c r="J13" i="1" s="1"/>
  <c r="H19" i="1"/>
  <c r="I19" i="1" s="1"/>
  <c r="J19" i="1" s="1"/>
  <c r="H79" i="1"/>
  <c r="I79" i="1" s="1"/>
  <c r="J79" i="1" s="1"/>
  <c r="H8" i="1"/>
  <c r="I8" i="1" s="1"/>
  <c r="J8" i="1" s="1"/>
  <c r="H38" i="1"/>
  <c r="I38" i="1" s="1"/>
  <c r="J38" i="1" s="1"/>
  <c r="H14" i="1"/>
  <c r="I14" i="1" s="1"/>
  <c r="J14" i="1" s="1"/>
  <c r="H34" i="1"/>
  <c r="I34" i="1" s="1"/>
  <c r="J34" i="1" s="1"/>
  <c r="H33" i="1"/>
  <c r="I33" i="1" s="1"/>
  <c r="J33" i="1" s="1"/>
  <c r="H50" i="1"/>
  <c r="I50" i="1" s="1"/>
  <c r="J50" i="1" s="1"/>
  <c r="H32" i="1"/>
  <c r="I32" i="1" s="1"/>
  <c r="J32" i="1" s="1"/>
  <c r="H40" i="1"/>
  <c r="I40" i="1" s="1"/>
  <c r="J40" i="1" s="1"/>
  <c r="H25" i="1"/>
  <c r="I25" i="1" s="1"/>
  <c r="J25" i="1" s="1"/>
  <c r="H46" i="1"/>
  <c r="I46" i="1" s="1"/>
  <c r="J46" i="1" s="1"/>
  <c r="H56" i="1"/>
  <c r="I56" i="1" s="1"/>
  <c r="J56" i="1" s="1"/>
  <c r="H31" i="1"/>
  <c r="I31" i="1" s="1"/>
  <c r="J31" i="1" s="1"/>
  <c r="H52" i="1"/>
  <c r="I52" i="1" s="1"/>
  <c r="J52" i="1" s="1"/>
  <c r="H72" i="1"/>
  <c r="I72" i="1" s="1"/>
  <c r="J72" i="1" s="1"/>
  <c r="H42" i="1"/>
  <c r="I42" i="1" s="1"/>
  <c r="J42" i="1" s="1"/>
  <c r="H88" i="1"/>
  <c r="I88" i="1" s="1"/>
  <c r="J88" i="1" s="1"/>
  <c r="H96" i="1"/>
  <c r="I96" i="1" s="1"/>
  <c r="J96" i="1" s="1"/>
  <c r="H107" i="1"/>
  <c r="I107" i="1" s="1"/>
  <c r="J107" i="1" s="1"/>
  <c r="H114" i="1"/>
  <c r="I114" i="1" s="1"/>
  <c r="J114" i="1" s="1"/>
  <c r="H126" i="1"/>
  <c r="I126" i="1" s="1"/>
  <c r="J126" i="1" s="1"/>
  <c r="H135" i="1"/>
  <c r="I135" i="1" s="1"/>
  <c r="J135" i="1" s="1"/>
  <c r="H101" i="1"/>
  <c r="I101" i="1" s="1"/>
  <c r="J101" i="1" s="1"/>
  <c r="H111" i="1"/>
  <c r="I111" i="1" s="1"/>
  <c r="J111" i="1" s="1"/>
  <c r="H118" i="1"/>
  <c r="I118" i="1" s="1"/>
  <c r="J118" i="1" s="1"/>
  <c r="H127" i="1"/>
  <c r="I127" i="1" s="1"/>
  <c r="J127" i="1" s="1"/>
  <c r="H137" i="1"/>
  <c r="I137" i="1" s="1"/>
  <c r="J137" i="1" s="1"/>
  <c r="H74" i="1"/>
  <c r="I74" i="1" s="1"/>
  <c r="J74" i="1" s="1"/>
  <c r="H77" i="1"/>
  <c r="I77" i="1" s="1"/>
  <c r="J77" i="1" s="1"/>
  <c r="H30" i="1"/>
  <c r="I30" i="1" s="1"/>
  <c r="J30" i="1" s="1"/>
  <c r="H83" i="1"/>
  <c r="I83" i="1" s="1"/>
  <c r="J83" i="1" s="1"/>
  <c r="H87" i="1"/>
  <c r="I87" i="1" s="1"/>
  <c r="J87" i="1" s="1"/>
  <c r="H91" i="1"/>
  <c r="I91" i="1" s="1"/>
  <c r="J91" i="1" s="1"/>
  <c r="H95" i="1"/>
  <c r="I95" i="1" s="1"/>
  <c r="J95" i="1" s="1"/>
  <c r="H99" i="1"/>
  <c r="I99" i="1" s="1"/>
  <c r="J99" i="1" s="1"/>
  <c r="H103" i="1"/>
  <c r="I103" i="1" s="1"/>
  <c r="J103" i="1" s="1"/>
  <c r="H109" i="1"/>
  <c r="I109" i="1" s="1"/>
  <c r="J109" i="1" s="1"/>
  <c r="H113" i="1"/>
  <c r="I113" i="1" s="1"/>
  <c r="J113" i="1" s="1"/>
  <c r="H116" i="1"/>
  <c r="I116" i="1" s="1"/>
  <c r="J116" i="1" s="1"/>
  <c r="H121" i="1"/>
  <c r="I121" i="1" s="1"/>
  <c r="J121" i="1" s="1"/>
  <c r="H125" i="1"/>
  <c r="I125" i="1" s="1"/>
  <c r="J125" i="1" s="1"/>
  <c r="H129" i="1"/>
  <c r="I129" i="1" s="1"/>
  <c r="J129" i="1" s="1"/>
  <c r="H134" i="1"/>
  <c r="I134" i="1" s="1"/>
  <c r="J134" i="1" s="1"/>
  <c r="H132" i="1"/>
  <c r="I132" i="1" s="1"/>
  <c r="J132" i="1" s="1"/>
  <c r="H144" i="1"/>
  <c r="I144" i="1" s="1"/>
  <c r="J144" i="1" s="1"/>
  <c r="H70" i="1"/>
  <c r="I70" i="1" s="1"/>
  <c r="J70" i="1" s="1"/>
  <c r="H69" i="1"/>
  <c r="I69" i="1" s="1"/>
  <c r="J69" i="1" s="1"/>
  <c r="H22" i="1"/>
  <c r="I22" i="1" s="1"/>
  <c r="J22" i="1" s="1"/>
  <c r="H51" i="1"/>
  <c r="I51" i="1" s="1"/>
  <c r="J51" i="1" s="1"/>
  <c r="H48" i="1"/>
  <c r="I48" i="1" s="1"/>
  <c r="J48" i="1" s="1"/>
  <c r="H53" i="1"/>
  <c r="I53" i="1" s="1"/>
  <c r="J53" i="1" s="1"/>
  <c r="H9" i="1"/>
  <c r="I9" i="1" s="1"/>
  <c r="J9" i="1" s="1"/>
  <c r="H16" i="1"/>
  <c r="I16" i="1" s="1"/>
  <c r="J16" i="1" s="1"/>
  <c r="H35" i="1"/>
  <c r="I35" i="1" s="1"/>
  <c r="J35" i="1" s="1"/>
  <c r="H6" i="1"/>
  <c r="H7" i="1"/>
  <c r="I7" i="1" s="1"/>
  <c r="J7" i="1" s="1"/>
  <c r="H43" i="1"/>
  <c r="I43" i="1" s="1"/>
  <c r="J43" i="1" s="1"/>
  <c r="H29" i="1"/>
  <c r="I29" i="1" s="1"/>
  <c r="J29" i="1" s="1"/>
  <c r="H63" i="1"/>
  <c r="I63" i="1" s="1"/>
  <c r="J63" i="1" s="1"/>
  <c r="H37" i="1"/>
  <c r="I37" i="1" s="1"/>
  <c r="J37" i="1" s="1"/>
  <c r="H66" i="1"/>
  <c r="I66" i="1" s="1"/>
  <c r="J66" i="1" s="1"/>
  <c r="H20" i="1"/>
  <c r="I20" i="1" s="1"/>
  <c r="J20" i="1" s="1"/>
  <c r="H86" i="1"/>
  <c r="I86" i="1" s="1"/>
  <c r="J86" i="1" s="1"/>
  <c r="H90" i="1"/>
  <c r="I90" i="1" s="1"/>
  <c r="J90" i="1" s="1"/>
  <c r="H94" i="1"/>
  <c r="I94" i="1" s="1"/>
  <c r="J94" i="1" s="1"/>
  <c r="H98" i="1"/>
  <c r="I98" i="1" s="1"/>
  <c r="J98" i="1" s="1"/>
  <c r="H102" i="1"/>
  <c r="I102" i="1" s="1"/>
  <c r="J102" i="1" s="1"/>
  <c r="H105" i="1"/>
  <c r="I105" i="1" s="1"/>
  <c r="J105" i="1" s="1"/>
  <c r="H108" i="1"/>
  <c r="I108" i="1" s="1"/>
  <c r="J108" i="1" s="1"/>
  <c r="H112" i="1"/>
  <c r="I112" i="1" s="1"/>
  <c r="J112" i="1" s="1"/>
  <c r="H117" i="1"/>
  <c r="I117" i="1" s="1"/>
  <c r="J117" i="1" s="1"/>
  <c r="H120" i="1"/>
  <c r="I120" i="1" s="1"/>
  <c r="J120" i="1" s="1"/>
  <c r="H124" i="1"/>
  <c r="I124" i="1" s="1"/>
  <c r="J124" i="1" s="1"/>
  <c r="H128" i="1"/>
  <c r="I128" i="1" s="1"/>
  <c r="J128" i="1" s="1"/>
  <c r="H133" i="1"/>
  <c r="I133" i="1" s="1"/>
  <c r="J133" i="1" s="1"/>
  <c r="H138" i="1"/>
  <c r="I138" i="1" s="1"/>
  <c r="J138" i="1" s="1"/>
  <c r="I6" i="1" l="1"/>
  <c r="H147" i="1"/>
  <c r="I147" i="1" l="1"/>
  <c r="J6" i="1"/>
  <c r="J147" i="1" s="1"/>
</calcChain>
</file>

<file path=xl/sharedStrings.xml><?xml version="1.0" encoding="utf-8"?>
<sst xmlns="http://schemas.openxmlformats.org/spreadsheetml/2006/main" count="647" uniqueCount="623">
  <si>
    <t>№ п/п</t>
  </si>
  <si>
    <t>Наименование экспортера</t>
  </si>
  <si>
    <t>БИН</t>
  </si>
  <si>
    <t xml:space="preserve">Адрес </t>
  </si>
  <si>
    <t xml:space="preserve">Телефон </t>
  </si>
  <si>
    <t>Удельный 
вес (%)</t>
  </si>
  <si>
    <t>140640018626</t>
  </si>
  <si>
    <t>г. Атбасар, ул. Казахстанская 2А</t>
  </si>
  <si>
    <t>031040005167</t>
  </si>
  <si>
    <t>7 705 621-10-69</t>
  </si>
  <si>
    <t>ТОО "Агрофирма TNK"</t>
  </si>
  <si>
    <t>001240000336</t>
  </si>
  <si>
    <t>Жаксынский район, с. Жаксы ул. Дружбы, 1</t>
  </si>
  <si>
    <t>8 716-3521-7-69, 8-777-870-80-78</t>
  </si>
  <si>
    <t>091240003159</t>
  </si>
  <si>
    <t>Астраханский р-н. с. Жалтыр. ул. Промзона, дом 4</t>
  </si>
  <si>
    <t>7-777-3770153</t>
  </si>
  <si>
    <t>ТОО «INTER TRADE»</t>
  </si>
  <si>
    <t>991040002647</t>
  </si>
  <si>
    <t>г. Атбасар, ул. Атбасар, 2</t>
  </si>
  <si>
    <t>ТОО «Иман 777»</t>
  </si>
  <si>
    <t>161240004935</t>
  </si>
  <si>
    <t>г. Атбасар, пос. ЖБК, ул. Строение 21</t>
  </si>
  <si>
    <t>7 777 953 95 95</t>
  </si>
  <si>
    <t>ТОО «LIMAR-AGRO»</t>
  </si>
  <si>
    <t>100240010503</t>
  </si>
  <si>
    <t>г. Атбасар, ул. Урлахера 56</t>
  </si>
  <si>
    <t>8 705 5967084</t>
  </si>
  <si>
    <t>ТОО «Ново-Альджанский мелькомбинат»</t>
  </si>
  <si>
    <t>020540001554</t>
  </si>
  <si>
    <t>г. Актобе, 41 разъезд, 9 В</t>
  </si>
  <si>
    <t>050740003177</t>
  </si>
  <si>
    <t>8 7272 98 33 90</t>
  </si>
  <si>
    <t>ТОО «Ай-Ар»</t>
  </si>
  <si>
    <t>991040002924</t>
  </si>
  <si>
    <t>г. Семей, ул. Жанатайулы, 1/1</t>
  </si>
  <si>
    <t>ТОО «AK NAN KZ»</t>
  </si>
  <si>
    <t>180940010292</t>
  </si>
  <si>
    <t>г. Семей, ул. Территория Арматурного завода, дом 5</t>
  </si>
  <si>
    <t>ТОО «Усть-Каменогорский мукомольный комбинат»</t>
  </si>
  <si>
    <t>990940000839</t>
  </si>
  <si>
    <t>г. Усть-Каменогорск
ул. Ульяновская,100</t>
  </si>
  <si>
    <t>8 777 874 77 77
8 777 139 70 88</t>
  </si>
  <si>
    <t>ТОО «Фарман»</t>
  </si>
  <si>
    <t>г. Усть-Каменогорск, 
ул. Путевая, 1</t>
  </si>
  <si>
    <t>8 72-32 23 10 92</t>
  </si>
  <si>
    <t>ТОО «Белес-Агро»</t>
  </si>
  <si>
    <t>050440004808</t>
  </si>
  <si>
    <t>7 7112 51-79-37</t>
  </si>
  <si>
    <t>ТОО «САРЫАРҚА-ҰН»</t>
  </si>
  <si>
    <t>120440025162</t>
  </si>
  <si>
    <t>8775 6551915</t>
  </si>
  <si>
    <t>ТОО «Карагандинский мелькомбинат»</t>
  </si>
  <si>
    <t>020740004219</t>
  </si>
  <si>
    <t>г. Караганда, ул. Резника 5</t>
  </si>
  <si>
    <t>8 7212 51-37-89</t>
  </si>
  <si>
    <t>110540004260</t>
  </si>
  <si>
    <t>ТОО «BEST MILL»</t>
  </si>
  <si>
    <t>110440013701</t>
  </si>
  <si>
    <t>г. Караганда, Учетный квартал 168, стр.1</t>
  </si>
  <si>
    <t xml:space="preserve">8 7212 43-77-22
8-705-165-44-44
</t>
  </si>
  <si>
    <t>ТОО «Самади -2030»</t>
  </si>
  <si>
    <t>060440000054</t>
  </si>
  <si>
    <t>г. Жезказган,
ул. Степная, д.4</t>
  </si>
  <si>
    <t>120640005650</t>
  </si>
  <si>
    <t>г. Караганда, р-он. им. Казыбек би, учетный квартал 167, строение 2</t>
  </si>
  <si>
    <t>7 7212-437752</t>
  </si>
  <si>
    <t>160140026058</t>
  </si>
  <si>
    <t>г. Караганда, 
ул. Набережная 11</t>
  </si>
  <si>
    <t>021040004820</t>
  </si>
  <si>
    <t>г. Караганда, Октябрьский район. Учетный квартал 018, строение 162</t>
  </si>
  <si>
    <t>121240008504</t>
  </si>
  <si>
    <t xml:space="preserve">г. Караганда, учетный 
квартал 167, участок 2
</t>
  </si>
  <si>
    <t>8 701 325 54 64</t>
  </si>
  <si>
    <t>ТОО «СеНат»</t>
  </si>
  <si>
    <t>990340001726</t>
  </si>
  <si>
    <t>п Сарыколь, ул. Чапаева 22а</t>
  </si>
  <si>
    <t>8 701 520 64 29</t>
  </si>
  <si>
    <t>060640008027</t>
  </si>
  <si>
    <t>г. Костанай, ул. Уральская, строение 50/2</t>
  </si>
  <si>
    <t>7 707 543 70 45</t>
  </si>
  <si>
    <t>ТОО «Компания «САЛАМАТ»</t>
  </si>
  <si>
    <t>010140003891</t>
  </si>
  <si>
    <t>г. Костанай, ул. Дружбы, 36</t>
  </si>
  <si>
    <t>110740012161</t>
  </si>
  <si>
    <t>г. Костанай,  ул. К. Доненбаевой, 63</t>
  </si>
  <si>
    <t>ТОО «Аруана-2010»</t>
  </si>
  <si>
    <t>100340015247</t>
  </si>
  <si>
    <t>г. Костанай, ул. Уральская 39</t>
  </si>
  <si>
    <t>8 7142 281584,
7 705 668 7810</t>
  </si>
  <si>
    <t>ТОО «Мибеко»</t>
  </si>
  <si>
    <t>060540003914</t>
  </si>
  <si>
    <t>г. Костанай, ул. Узкоколейная 9</t>
  </si>
  <si>
    <t>7 7142 56 44 04,
7 777 283 26 06</t>
  </si>
  <si>
    <t>ТОО «Астык Трейд KZ»</t>
  </si>
  <si>
    <t>160740012545</t>
  </si>
  <si>
    <t>г. Костанай
ул. Карбышева ст-е 16 Б</t>
  </si>
  <si>
    <t>7 705 197 00 88</t>
  </si>
  <si>
    <t>121140005893</t>
  </si>
  <si>
    <t>г. Костанай, 
ул. Киевская, 21/2</t>
  </si>
  <si>
    <t>ТОО «Казторгтранс»</t>
  </si>
  <si>
    <t>000740000470</t>
  </si>
  <si>
    <t>г. Костанай,  ул. Карбышева, 44,</t>
  </si>
  <si>
    <t>8-701-511-91-15
8-705-187-21-66</t>
  </si>
  <si>
    <t>ТОО «Асалия»</t>
  </si>
  <si>
    <t>960240000302</t>
  </si>
  <si>
    <t>г. Тобыл, трасса 555 а/дороги Алматы-Екатеринбург, дом 54</t>
  </si>
  <si>
    <t>990340001934</t>
  </si>
  <si>
    <t>8 7142 255180;
+77054527050</t>
  </si>
  <si>
    <t>АО «Костанайский мелькомбинат»</t>
  </si>
  <si>
    <t>940140001185</t>
  </si>
  <si>
    <t>г. Костанай, 
ул. Наримановская, 136/1</t>
  </si>
  <si>
    <t>ТОО «Вадиса М»</t>
  </si>
  <si>
    <t>020540001831</t>
  </si>
  <si>
    <t>г. Костанай, 
ул. Узкоколейная, дом 9</t>
  </si>
  <si>
    <t>8 7142 56-42-41
8 7142 56-42-40</t>
  </si>
  <si>
    <t>100840013982</t>
  </si>
  <si>
    <t>Костанайский р-н, 
с. Ульяновское</t>
  </si>
  <si>
    <t>7-701-989-0550</t>
  </si>
  <si>
    <t>ТОО «Старый мельник - 2001»</t>
  </si>
  <si>
    <t>010440004830</t>
  </si>
  <si>
    <t xml:space="preserve">8 71455 25828
8 702 6092277
</t>
  </si>
  <si>
    <t>ТОО «SHER-777»</t>
  </si>
  <si>
    <t>051140004483</t>
  </si>
  <si>
    <t>Житикара, Ул. Промзона здание бывшей конторы РБК</t>
  </si>
  <si>
    <t>ТОО «Хлеб Снаб»</t>
  </si>
  <si>
    <t>170440029484</t>
  </si>
  <si>
    <t>г. Костанай, ул. Уральская д. 18</t>
  </si>
  <si>
    <t>ТОО «КАЗОВУР»</t>
  </si>
  <si>
    <t>170140010093</t>
  </si>
  <si>
    <t>г. Костанай, ул. Бородина 235</t>
  </si>
  <si>
    <t>010740003665</t>
  </si>
  <si>
    <t>г. Костанай, 2 Промзона</t>
  </si>
  <si>
    <t>8-701-599-59-50</t>
  </si>
  <si>
    <t>ТОО «МК Евразия-Агро»</t>
  </si>
  <si>
    <t>180140003875</t>
  </si>
  <si>
    <t>8 7182 31-92-62</t>
  </si>
  <si>
    <t>ТОО «Иртышские Мельницы»</t>
  </si>
  <si>
    <t>081140000783</t>
  </si>
  <si>
    <t>г. Павлодар, промышленная зона Центральная, 1732</t>
  </si>
  <si>
    <t>8 7182 33 40 39</t>
  </si>
  <si>
    <t>ТОО «Жан-Дос KZ»</t>
  </si>
  <si>
    <t>140740020037</t>
  </si>
  <si>
    <t>г. Павлодар ул.Майры,21-12,</t>
  </si>
  <si>
    <t>ТОО «Севесильзерно»</t>
  </si>
  <si>
    <t>090740003967</t>
  </si>
  <si>
    <t>8 7152 63-11-06</t>
  </si>
  <si>
    <t>ТОО «Тимирязевский мукомольный комбинат»</t>
  </si>
  <si>
    <t>110240016263</t>
  </si>
  <si>
    <t>г. Петропавловск, ул. Жамбыла, д. 107</t>
  </si>
  <si>
    <t>8 7152 52 68 68</t>
  </si>
  <si>
    <t>ТОО «Мамлютский мукомольный комбинат»</t>
  </si>
  <si>
    <t>060640003452</t>
  </si>
  <si>
    <t>ТОО «DEZ»</t>
  </si>
  <si>
    <t>020440005315</t>
  </si>
  <si>
    <t>г. Петропавловск, ул. Жабаева, 237</t>
  </si>
  <si>
    <t>8 7152-42-55-03
8 7152-37-30-94
8 777 896 96 35</t>
  </si>
  <si>
    <t>ТОО «NordStar»</t>
  </si>
  <si>
    <t>041140007347</t>
  </si>
  <si>
    <t>г. Петропавловск, ул. Н. Назарбаева, 213</t>
  </si>
  <si>
    <t>8 715 2 42-55-19</t>
  </si>
  <si>
    <t>ТОО «Ертегi»</t>
  </si>
  <si>
    <t>071140013773</t>
  </si>
  <si>
    <t>8 7152 39-94-69</t>
  </si>
  <si>
    <t>ТОО «Кара-яз»</t>
  </si>
  <si>
    <t>930640000282</t>
  </si>
  <si>
    <t>8-707-120-03-71</t>
  </si>
  <si>
    <t>081040005592</t>
  </si>
  <si>
    <t xml:space="preserve">г. Петропавловск,  ул. Ауэзова 264
</t>
  </si>
  <si>
    <t>ТОО «Ордабасы-НАН»</t>
  </si>
  <si>
    <t>060840005565</t>
  </si>
  <si>
    <t>Ордабасинский р-н, п. Кайнар, ул.Ш.Сапарымбет, 27</t>
  </si>
  <si>
    <t>060440008684</t>
  </si>
  <si>
    <t>Толебийский район, 
г. Ленгер, ул. Амангельды 5</t>
  </si>
  <si>
    <t>050240015457</t>
  </si>
  <si>
    <t>Шымкент, ул. К. Цеткин 5</t>
  </si>
  <si>
    <t>ТОО «Grain House-555»</t>
  </si>
  <si>
    <t>070440012099</t>
  </si>
  <si>
    <t>г. Шымкент, ул. Каратюбинское шоссе 36</t>
  </si>
  <si>
    <t>7 701-711-41-22</t>
  </si>
  <si>
    <t>ТОО «М&amp;Н»</t>
  </si>
  <si>
    <t>020240008779</t>
  </si>
  <si>
    <t>ТОО «Асыл-LTD»</t>
  </si>
  <si>
    <t>020740000305</t>
  </si>
  <si>
    <t>г. Шымкент, Аль-Фарабийский район, ул. Руставелли, д. 18</t>
  </si>
  <si>
    <t>040340010391</t>
  </si>
  <si>
    <t>ТОО «Ақ бура-555»</t>
  </si>
  <si>
    <t>060340012748</t>
  </si>
  <si>
    <t>г. Шымкент, ул. Капал батыра, территория «Өндірістік», строение 4 А</t>
  </si>
  <si>
    <t xml:space="preserve">8 72 52 43 13 23
8 778 971 05 02
8 701 714 58 07
</t>
  </si>
  <si>
    <t>ТОО «MILLER &amp; K»</t>
  </si>
  <si>
    <t>020440002073</t>
  </si>
  <si>
    <t>г. Шымкент,  Каратюбинское шоссе 40/1</t>
  </si>
  <si>
    <t>7-701-783-20-17</t>
  </si>
  <si>
    <t>ТОО "TURAR (ТУРАР)"</t>
  </si>
  <si>
    <t>050240004286</t>
  </si>
  <si>
    <t>г. Шымкент, Каратауский район, жилой массив Тассай, ул. А. Молдагулова, зд. 33</t>
  </si>
  <si>
    <t>170840029595</t>
  </si>
  <si>
    <t>г. Нур-Султан, ул. А184, д.4</t>
  </si>
  <si>
    <t>ТОО «Концерн «Цесна-Астык»</t>
  </si>
  <si>
    <t>921040000467</t>
  </si>
  <si>
    <t>г. Нур-Султан, пр. Аль-Фараби 24</t>
  </si>
  <si>
    <t>ВСЕГО объем:</t>
  </si>
  <si>
    <t xml:space="preserve">ст. Жаксы, ст. Атбасар </t>
  </si>
  <si>
    <t>г. Атбасар</t>
  </si>
  <si>
    <t>Акмолинская обл., г. Атбасар</t>
  </si>
  <si>
    <t>г. Актобе, 41 разъезд, 9В</t>
  </si>
  <si>
    <t>г. Семей, ул. Территория арматурного завода дом 5</t>
  </si>
  <si>
    <t>ЗКО, район Бэйтерек, с. Белес,                       ул. А. Кунанбаева 14/5., ЗКО, г. Уральск, ул. А Молдагуловой д. 5</t>
  </si>
  <si>
    <t>склад ТОО «Карагандинский мелькомбинат»</t>
  </si>
  <si>
    <t>г. Костанай, л. Уральская 39</t>
  </si>
  <si>
    <t>п. Сарыколь, Костанайской области</t>
  </si>
  <si>
    <t>г. Костанай ул. Уральская д. 18</t>
  </si>
  <si>
    <t>Костанайская обл., г. Житикара</t>
  </si>
  <si>
    <t>г. Костанай</t>
  </si>
  <si>
    <t>Костанайская обл., г. Рудный</t>
  </si>
  <si>
    <t>г. Павлодар, промышленная зона Центральная, 1732, ТОО «Иртышские Мельницы»</t>
  </si>
  <si>
    <t>город Павлодар, поселок Ленинский,  ул. Тракторная, здание 1 (на складе)</t>
  </si>
  <si>
    <t>г. Павлодар ул. Центральный пром.   район Строение, 949</t>
  </si>
  <si>
    <t>Аккайынский район, с. Смирново,                    ул. Пионерская 9</t>
  </si>
  <si>
    <t>СКО, Кызылжарский район, с. Кондратовка, улица Элеваторная №1</t>
  </si>
  <si>
    <t>СКО, Тимирязевский район, с. Тимирязево, ул. Элеваторная, 2</t>
  </si>
  <si>
    <t>Туркестанская обл., Ордабасинский р-н, п. Бадам</t>
  </si>
  <si>
    <t>г. Шымкент, условие поставки: EXW, Инкотермс, ТОО «Дани Нан», ТОО «CentralFoodTraing»</t>
  </si>
  <si>
    <t>г. Шымкент, Каратауский район, жилой массив Тассай, ул. А. Молдагулова, здание 33</t>
  </si>
  <si>
    <t>ст. Шымкент</t>
  </si>
  <si>
    <t>8 7132 947-932;     8 7132 947-930</t>
  </si>
  <si>
    <t>7 702 6439999,    8 71063 60851</t>
  </si>
  <si>
    <t>8 775 8989828,      8 7172-700-501</t>
  </si>
  <si>
    <t>г. Павлодар, п. Ленинский,                         ул. Тракторная, здание 1</t>
  </si>
  <si>
    <t>Кызылжарский район, п. Бесколь,                  ул. Ипподромная 3 А</t>
  </si>
  <si>
    <t>EXW (ИНКОТЕРМС 2020) г. Костанай,  ул. Карбышева, 44</t>
  </si>
  <si>
    <t>г. Шымкент, ул. Капал батыра, территория «Өндірістік»,                                     строение 4 А</t>
  </si>
  <si>
    <t>Перечень заявителей, претендующих на получение права на экспорт муки</t>
  </si>
  <si>
    <t>РК, Туркестанская обл., Сайрамский район, сельский округ Аксукент, с. Аксу,  Пр. Астана, здание 29</t>
  </si>
  <si>
    <t>ТОО «Туран-МТG»</t>
  </si>
  <si>
    <t>ТОО «Diamond Empire»</t>
  </si>
  <si>
    <t>171040006887</t>
  </si>
  <si>
    <t>г. Нур-Султан, ул. К. Сатпаева 13/3 кв 66,</t>
  </si>
  <si>
    <t>СКО, ст. Смирново</t>
  </si>
  <si>
    <t>ТОО «Целина Агро Трейд»</t>
  </si>
  <si>
    <t>170940030265</t>
  </si>
  <si>
    <t>7 777 100 96 30</t>
  </si>
  <si>
    <t>Акмолинская обл.
п. Научный, ул. Кузьмина, 7А</t>
  </si>
  <si>
    <t>Шортанды КЗХ Акмолинская область</t>
  </si>
  <si>
    <t>101040010109</t>
  </si>
  <si>
    <t>г. Караганда, ул. Бадина, 105/7</t>
  </si>
  <si>
    <t>8 702 926 19 97</t>
  </si>
  <si>
    <t>010540005387</t>
  </si>
  <si>
    <t>Костанайская обл., Костанайский р-н, п. Затобольск, ул. Механизаторов, дом № 2а</t>
  </si>
  <si>
    <t>8 714-2 74-33-35</t>
  </si>
  <si>
    <t>ТОО «КазМука»</t>
  </si>
  <si>
    <t>180540037359</t>
  </si>
  <si>
    <t>г. Костанай, 110006, ул. Бородина, 235</t>
  </si>
  <si>
    <t>г.Костанай, 110006, 
ул. Бородина, 235</t>
  </si>
  <si>
    <t>г. Костанай, ул. Киевская, 21</t>
  </si>
  <si>
    <t>ТОО «Nass Grain»</t>
  </si>
  <si>
    <t>070640003800</t>
  </si>
  <si>
    <t>Костанайская обл., район Беимбета Майлина, с.Айет, ул. Садовая, д. 1</t>
  </si>
  <si>
    <t>ТОО «Жамбота»</t>
  </si>
  <si>
    <t>Костанайская обл., г. Житикара, 5-В мик-он, дом 8, оф.8,</t>
  </si>
  <si>
    <t>ТОО «НБ-ТУР-АГРО»</t>
  </si>
  <si>
    <t>130840017623</t>
  </si>
  <si>
    <t>г. Петропавловск ул.1 проезд Мира 18</t>
  </si>
  <si>
    <t>г. Петропавловск.</t>
  </si>
  <si>
    <t>ПК «АУЕС»</t>
  </si>
  <si>
    <t>960740001795</t>
  </si>
  <si>
    <t>Туркестанская об., Сарыагашский район, с. Дарбаза, ул. Жабай ата, бн,</t>
  </si>
  <si>
    <t>8 72537 5 6262</t>
  </si>
  <si>
    <t>ТОО «АККУМ-АСТЫК»</t>
  </si>
  <si>
    <t>091040009266</t>
  </si>
  <si>
    <t>ТОО «Ерасыл-2030»</t>
  </si>
  <si>
    <t>050540006164</t>
  </si>
  <si>
    <t>Туркестанская об., Отырарский район, село Маякум</t>
  </si>
  <si>
    <t>8-701-722-81-20</t>
  </si>
  <si>
    <t>170740023295</t>
  </si>
  <si>
    <t>ТОО «Казына Ұн»</t>
  </si>
  <si>
    <t>181240007745</t>
  </si>
  <si>
    <t>г. Костанай пр. Абая 2</t>
  </si>
  <si>
    <t>7 776 701 98 98</t>
  </si>
  <si>
    <t>ТОО «КазАгроМилл»</t>
  </si>
  <si>
    <t>171240026204</t>
  </si>
  <si>
    <t>г. Костанай, ул. Текстильщиков дом № 11Б</t>
  </si>
  <si>
    <t>г. Костанай, Северная Промзона</t>
  </si>
  <si>
    <t>ТОО Grand Rise</t>
  </si>
  <si>
    <t>161140016945</t>
  </si>
  <si>
    <t>г. Алматы, проспект Рыскулова, 103/21</t>
  </si>
  <si>
    <t>Костанайская обл,
г. Рудный</t>
  </si>
  <si>
    <t>ТОО «Компания Энджел»</t>
  </si>
  <si>
    <t>181140025809</t>
  </si>
  <si>
    <t>г. Шымкент,
пр-т Жибек Жолы 36 кв. 16</t>
  </si>
  <si>
    <t>ТОО «VATAN&amp;СОМРАNУ»</t>
  </si>
  <si>
    <t>140840001598</t>
  </si>
  <si>
    <t>Акмолинская область, г. Кокшетау, проспект Н. Назарбаева, д. 13, н.п.32</t>
  </si>
  <si>
    <t>8 7162 42-04-01
8 7153 52 31 49</t>
  </si>
  <si>
    <t>СКО, село Новоишимское, ул. Гаражная, 1</t>
  </si>
  <si>
    <t>ТОО «Ак бидай Тараз»</t>
  </si>
  <si>
    <t>140740005073</t>
  </si>
  <si>
    <t>Жамбылская обл., г. Тараз, 
ул. Аскарова 292</t>
  </si>
  <si>
    <t>ТОО «Жарас-2000»</t>
  </si>
  <si>
    <t>061140006085</t>
  </si>
  <si>
    <t>Костанайская обл., район Беимбета Майлина, с. Юбилейное</t>
  </si>
  <si>
    <t>7-707-670-61-87</t>
  </si>
  <si>
    <t>Костанайская обл, район Беимбета Майлина, с. Юбилейное, станция Железорудная
ТОО «Жарас-Экспорт»</t>
  </si>
  <si>
    <t>ТОО «ZeytunKZ»</t>
  </si>
  <si>
    <t>171240002891</t>
  </si>
  <si>
    <t>г. Караганда, пр. Шахтеров д.31</t>
  </si>
  <si>
    <t>7 701 511 31 47</t>
  </si>
  <si>
    <t>Карагандинская обл., 
г. Темиртау, пр. Мира 255</t>
  </si>
  <si>
    <t>ТОО «А энд К ЭКСПО LTD»</t>
  </si>
  <si>
    <t>110540002383</t>
  </si>
  <si>
    <t>г. Шымкент, Каратюбинское шоссе,36/1</t>
  </si>
  <si>
    <t>г. Шымкент,  (ст. Шымкент)</t>
  </si>
  <si>
    <t>101040005456</t>
  </si>
  <si>
    <t>г. Кокшетау, Промышленная зона Северная, проезд 4, здание №7</t>
  </si>
  <si>
    <t>ТОО «Aksarai Export 2012»</t>
  </si>
  <si>
    <t>121240010863</t>
  </si>
  <si>
    <t>г. Тараз, ул. Мамбет Батыра, 6а</t>
  </si>
  <si>
    <t>г. Тараз, ул.Мамбет Батыра, 6а</t>
  </si>
  <si>
    <t>ТОО «Зернопродукт СК»</t>
  </si>
  <si>
    <t>160840003440</t>
  </si>
  <si>
    <t>г. Петропавловск ул. Батыр баян, 65</t>
  </si>
  <si>
    <t>с. Боголюбо, Кызылжарский р-н</t>
  </si>
  <si>
    <t>ТОО «ТДС АСТЫК»</t>
  </si>
  <si>
    <t>160240006136</t>
  </si>
  <si>
    <t>г. Петропавловск ул. Теплые Кусты, 1</t>
  </si>
  <si>
    <t>г. Петропавловск ул. Теплые кусты, 1</t>
  </si>
  <si>
    <t>ТОО «Фирма Диканшы»</t>
  </si>
  <si>
    <t>011240000378</t>
  </si>
  <si>
    <t>г. Петропавловск, 1 -й проезд Универсальный, 23</t>
  </si>
  <si>
    <t>8 7152 31 -72-15</t>
  </si>
  <si>
    <t>ТОО «Фирма Диканшы», г. Петропавловск, 1 -й проезд Универсальный, 23</t>
  </si>
  <si>
    <t>Заявленный объем:</t>
  </si>
  <si>
    <t>на экспорт, тонн</t>
  </si>
  <si>
    <t>объем гарантированных поставок на внутренний рынок, тонн</t>
  </si>
  <si>
    <t>Объем квоты</t>
  </si>
  <si>
    <t>Костанайская обл., г. Костанай, ул. Наримановская, 136/1</t>
  </si>
  <si>
    <t>ТОО «Pioneer Grain Products»</t>
  </si>
  <si>
    <t>объем экспорта муки, тонн</t>
  </si>
  <si>
    <t>ВКО, г. Семей, ул. К. Жанатайулы, 1/1</t>
  </si>
  <si>
    <t>г. Усть-Каменогорск, ул. Ульяновская,100</t>
  </si>
  <si>
    <t>ВКО, г. Усть-Каменогорск, ул. Путевая, 1.</t>
  </si>
  <si>
    <t>г. Караганда ул. Шахтинское шоссе 1/5</t>
  </si>
  <si>
    <t>г. Караганда, учетный квартал 168 стр. 1</t>
  </si>
  <si>
    <t>Карагандинская обл, г. Сатпаев, пос. Крестовский</t>
  </si>
  <si>
    <t>г. Караганда, ул. Набережная 11, ТОО «Senim Agro Trade»</t>
  </si>
  <si>
    <t>г. Костанай, ул. Узкоколейная 9, (ст. Костанай 684001)</t>
  </si>
  <si>
    <t>г. Костанай, ул. Карбышева, ст-е 16 Б</t>
  </si>
  <si>
    <t>Костанайская обл., г. Костанай, ул. Узкоколейная, дом 9</t>
  </si>
  <si>
    <t>г. Костанай, 110006, ул. Бородина 235</t>
  </si>
  <si>
    <t>станция Костанай, ТОО «Алтын Harvest»</t>
  </si>
  <si>
    <t>г. Караганда, 
ул. Асфальтная 16/4</t>
  </si>
  <si>
    <t>г. Караганда
ул. Шахтинское шоссе 1/5</t>
  </si>
  <si>
    <t>район Байтерек, с. Белес, 
ул. А. Кунанбаева 14/5</t>
  </si>
  <si>
    <t>г. Петропавловск, ул. Ленинградская, 116 А</t>
  </si>
  <si>
    <t>Ст. Джалтыр, подъездные пути, ТОО Бетеге-У, ТОО «Логос Грейн»</t>
  </si>
  <si>
    <t>г. Караганда, учетный квартал 167, участок 2, ТОО «Мельница «Айсара»</t>
  </si>
  <si>
    <t>8 7142 55-61-81</t>
  </si>
  <si>
    <t>г. Костанай, ул. Дружбы,36</t>
  </si>
  <si>
    <t>Место отгрузки</t>
  </si>
  <si>
    <t xml:space="preserve">8 7142 74 44 52  7 701 407 04 99
</t>
  </si>
  <si>
    <t>ТОО «Азан МК»</t>
  </si>
  <si>
    <t>г. Костанай, ул. 40 лет Октября, 33</t>
  </si>
  <si>
    <t>ТОО «Али-Са»</t>
  </si>
  <si>
    <r>
      <t xml:space="preserve">Акмолинская обл., г. Кокшетау, пр. </t>
    </r>
    <r>
      <rPr>
        <sz val="9"/>
        <color rgb="FF000000"/>
        <rFont val="Times New Roman"/>
        <family val="1"/>
        <charset val="204"/>
      </rPr>
      <t xml:space="preserve">Н. </t>
    </r>
    <r>
      <rPr>
        <sz val="9"/>
        <color theme="1"/>
        <rFont val="Arial"/>
        <family val="2"/>
        <charset val="204"/>
      </rPr>
      <t>Назарбаева, д. 13, н.п.32</t>
    </r>
  </si>
  <si>
    <t>8 7162 42-04-01, 8 7153 52 31 49</t>
  </si>
  <si>
    <t>090540011732</t>
  </si>
  <si>
    <t>8 7142 74 31 68, 8 7142 74 35 77</t>
  </si>
  <si>
    <t>8 7142 90 23-43, 8 7142 90-23-45</t>
  </si>
  <si>
    <t>ТОО «КМК-Pioneer»/ТОО "Транссистемс-Экспорт"</t>
  </si>
  <si>
    <t>г. Костанай, ст. Костанай ТОО "Транссистемс-Экспорт" , ЮКО, г. Шымкент, Абайский район, пр. Республики, здание 6/3</t>
  </si>
  <si>
    <t>8 7252 43 90 20, 7 775  444 48 44</t>
  </si>
  <si>
    <t>8 702 720 17 00, 8 702 400 51 67</t>
  </si>
  <si>
    <t>г. Шымкент, ст. Сайрам</t>
  </si>
  <si>
    <t>г. Шымкент, Абайский район, мкр. Катын Копр, ул. Сейдахана Садыкулова,75</t>
  </si>
  <si>
    <t>ТОО "Pioneer Luxs"/ТОО "Транссистемс-Экспорт"</t>
  </si>
  <si>
    <t>ТОО «Дани Нан Экспорт»/ТОО «Дани Нан», ТОО «CentralFoodTraing»</t>
  </si>
  <si>
    <t>ТОО «Esil Grain KZ»</t>
  </si>
  <si>
    <t>171240000835</t>
  </si>
  <si>
    <t>г. Алматы, ул. Абдуллиных 56, помещение 27</t>
  </si>
  <si>
    <t>7 727 355 20 05, 7 747 303 93 36,</t>
  </si>
  <si>
    <t>г. Есиль</t>
  </si>
  <si>
    <t xml:space="preserve">ТОО «Халал-Астык» </t>
  </si>
  <si>
    <t>Акмолинская область, Атбасарский район , ул. Ч.Валиханова 11 офис 312</t>
  </si>
  <si>
    <t xml:space="preserve">8 716 43 2 60 90 </t>
  </si>
  <si>
    <t>Акмолинская область , г. Атбасар</t>
  </si>
  <si>
    <t>г. Костанай, ул.Рабочая,186</t>
  </si>
  <si>
    <t>8-7142 56-62-60</t>
  </si>
  <si>
    <t>090140005486</t>
  </si>
  <si>
    <t>ИП «Сарбасов Б.А.»</t>
  </si>
  <si>
    <t>Туркестанская обл., г. Арыс,ул. Привокзальная, 1</t>
  </si>
  <si>
    <t>8771 -623-71-00</t>
  </si>
  <si>
    <t>Туркестанская обл., г.Арыс</t>
  </si>
  <si>
    <t xml:space="preserve">ТОО «VITALEX GROUP» </t>
  </si>
  <si>
    <t>г. Костанай, 7-микрорайон,                                дом 17 Б, кв 6</t>
  </si>
  <si>
    <t>г. Костанай, жд ст. Кустанай</t>
  </si>
  <si>
    <t>г. Костанай, ул. К. Доненбаевой, д. 4</t>
  </si>
  <si>
    <t>8 71435-49022</t>
  </si>
  <si>
    <t>Костанайская обл., г. Рудный, ул. Транспортная 352</t>
  </si>
  <si>
    <t>8 7162 41-10-37 41-10-55,                                            7 701 722 40 11</t>
  </si>
  <si>
    <t>ТОО «МК Агропродукт»/ТОО «Каззерком»</t>
  </si>
  <si>
    <t>г. Кокшетау, Промышленная зона Северная, проезд 4, здание №7  ТОО «Каззерком»</t>
  </si>
  <si>
    <t>62 11 99,                87014413181</t>
  </si>
  <si>
    <t>ст. Петропавловск ЮУЖД</t>
  </si>
  <si>
    <t>г. Петропавловск, ул. М. Ауэзова 548</t>
  </si>
  <si>
    <t>г. Петропавловск,  ул. М. Ауэзова, 548</t>
  </si>
  <si>
    <t>Торговый дом Богатырский продукт «Север»/ТОО "Казэкспорт СК"</t>
  </si>
  <si>
    <t>8 715 236 65 47</t>
  </si>
  <si>
    <t>г. Петропавловск, ул. Ауэзова 264, ТОО "Казэкспорт СК"</t>
  </si>
  <si>
    <t>8 7252 48 03 25, 8 775 027 97 77</t>
  </si>
  <si>
    <t>г. Шымкент,  Койкелды Батыр 14/2</t>
  </si>
  <si>
    <t>г. Шымкент,  улица Койкелды Батыр 14/2</t>
  </si>
  <si>
    <t>Туркестанская обл. Толебийский район, г. Ленгер, ул. Кенши №10</t>
  </si>
  <si>
    <t>7 702 669 15 98</t>
  </si>
  <si>
    <t>ст. Ленгер КЗХ 699007</t>
  </si>
  <si>
    <t>г. Мамлютка,  ул. Скачкова, 37</t>
  </si>
  <si>
    <t>ТОО «Ак Маржан LTD»/ТОО "Астык сауда"</t>
  </si>
  <si>
    <t>Туркестанская область, Толебийский район, г. Ленгер ул. Амангельды 5</t>
  </si>
  <si>
    <t xml:space="preserve">ТОО «ЮжКаз-АзияИмпэкс» </t>
  </si>
  <si>
    <t>Каратюбинское трасса дом 2А</t>
  </si>
  <si>
    <t>8-7252-44-31-91</t>
  </si>
  <si>
    <t>ст. Тюлькубас, ст. Шымкент, Каратюбинское трасса 2а</t>
  </si>
  <si>
    <t>8 705 760 5322,  8 775 103 9880</t>
  </si>
  <si>
    <t>ТОО «ORKENDEU LTD»/ТОО «Мельница «Айсара»</t>
  </si>
  <si>
    <t>ТОО «Азия ұны»/ТОО "Агро Импекс 2014"</t>
  </si>
  <si>
    <t>Костанайская обл., г. Рудный         ТОО "Агро Импекс 2014"</t>
  </si>
  <si>
    <t>СКО, г. Петропавловск, ул. Жабаева, 237</t>
  </si>
  <si>
    <t>8 7262 50 20 33, 7 776 333 33 53, 7 778 333 36 78</t>
  </si>
  <si>
    <t>Жамбылская обл. г. Тараз, ул. Аскарова 292</t>
  </si>
  <si>
    <t xml:space="preserve">ТОО «ИрченкоЭлеватор»/ТОО "Вилмир" </t>
  </si>
  <si>
    <t>Акмолинская обл., Атбасарский р-н, с. Мариновка, ул. Ыбырая Алтынсарина, строение 55</t>
  </si>
  <si>
    <t xml:space="preserve">ст. Ирченко КЗХ Акмолинская обл. ТОО "Вилмир" </t>
  </si>
  <si>
    <t>Акмолинская обл. Шортандинский р-н, с. Тонекрис</t>
  </si>
  <si>
    <t xml:space="preserve">ТОО «ХПП Тонкерис»/ТОО "Вилмир" </t>
  </si>
  <si>
    <t xml:space="preserve">ст. Тонкерис КЗХ Акмолинская обл. ТОО "Вилмир" </t>
  </si>
  <si>
    <t>ст. Кустанай п/п 4/18</t>
  </si>
  <si>
    <t>ТОО «ASALA»</t>
  </si>
  <si>
    <t>г. Костанай, ул. Киевская, 16</t>
  </si>
  <si>
    <t>8 7142 21 19 67</t>
  </si>
  <si>
    <t>ж/д ст. Костанай</t>
  </si>
  <si>
    <t>091140012174</t>
  </si>
  <si>
    <t>г. Петропавловск, ул. Ауэзова, 270</t>
  </si>
  <si>
    <t>8 777 698 58 50</t>
  </si>
  <si>
    <t>ТОО «PETROMALY COMPANY»/ТОО «ANKOR 2016»</t>
  </si>
  <si>
    <t>г. Петропавловск  ТОО «ANKOR 2016»</t>
  </si>
  <si>
    <t>г.  Костанай ул. Чернышевского, 111 А</t>
  </si>
  <si>
    <t>28-27-45</t>
  </si>
  <si>
    <t xml:space="preserve">ТОО "BAYAZIT GROUP" </t>
  </si>
  <si>
    <t>г. Караганда, Молокова 121а</t>
  </si>
  <si>
    <t>г. Караганда, ст. Майкудук</t>
  </si>
  <si>
    <t>8 7212 44-05-71; 8 701 522 59 54</t>
  </si>
  <si>
    <t>ТОО «Акжайык 2011»/ТОО "Мука Трейд"</t>
  </si>
  <si>
    <t>г. Караганда, ул. Асфальтная 16/4 ТОО "Мука Трейд"</t>
  </si>
  <si>
    <t>ТОО «Илмаз Премиум»</t>
  </si>
  <si>
    <t xml:space="preserve"> г. Усть-Каменогорск, ул. Кожедуба, д. 34 </t>
  </si>
  <si>
    <t>ВКО, г.Усть-Каменогорск, ст. Оскемен-1</t>
  </si>
  <si>
    <t>8 7212 45-30-51,     45-01-51, 45-16-27</t>
  </si>
  <si>
    <t>ТОО «Зерновая компания «Сункар и К»/ТОО "Оникс Trade"</t>
  </si>
  <si>
    <t>г. Караганда ТОО "Оникс Trade"</t>
  </si>
  <si>
    <t>ТОО «KZ-MBK»</t>
  </si>
  <si>
    <t>8 7242 21-46-30, 8 778 888 3220, 8 701 222 0465</t>
  </si>
  <si>
    <t>090340011874</t>
  </si>
  <si>
    <t>Кызылординская обл., Аральский район, г. Аральск, ул. Бекмырза Хан 1А</t>
  </si>
  <si>
    <t>Склад производителя Кызылординская обл., Аральский район, г. Аральск, ул. Бекмырза Хан 1А</t>
  </si>
  <si>
    <t>станция Костанай ТОО «МИКО МК»</t>
  </si>
  <si>
    <t>ТОО «Акпан-Кост»/ТОО «МИКО МК»</t>
  </si>
  <si>
    <t>8 701 718-71-08</t>
  </si>
  <si>
    <t xml:space="preserve">АО «Султан - элеватор - мельнично - макаронный комплекс» </t>
  </si>
  <si>
    <t>7 7152 31 72 00, 400318</t>
  </si>
  <si>
    <t>СКО, г. Петропавловск, проезд Труда, 1 (твердые сорта)</t>
  </si>
  <si>
    <t xml:space="preserve">СКО, г. Петропавловск, проезд Труда, 1 </t>
  </si>
  <si>
    <t xml:space="preserve">8 7252 555-666
</t>
  </si>
  <si>
    <t>ТОО «Hikmet LTD (Хикмет ЛТД)»</t>
  </si>
  <si>
    <t>СКО, г. Петропавловск ул. Ярослава Гашека, 36</t>
  </si>
  <si>
    <t>8 7152 51-96-96</t>
  </si>
  <si>
    <t>СКО, г. Петропавловск ул. Я.Гашека, 36</t>
  </si>
  <si>
    <t>ст. Костанай, код станции: 684001</t>
  </si>
  <si>
    <t>Аулиекольская  трасса 3 км
г. Тобыл, Костанайский р-он</t>
  </si>
  <si>
    <t>СКО, г. Петропавловск</t>
  </si>
  <si>
    <t>ТОО «Атамекен Компани»/ТОО «Senim Agro Trade»</t>
  </si>
  <si>
    <t>г. Караганда. р-он. им. Казыбек би, учетный квартал 167, строение 2,  ТОО «Мукомол 2017»</t>
  </si>
  <si>
    <t>ТОО «ЭТАЛОН ЛТД»/ТОО «Мукомол 2017»</t>
  </si>
  <si>
    <t>АО «Желаевский комбинат хлебопродуктов»</t>
  </si>
  <si>
    <t>ЗКО, г. Уральск, улица Промзона Желаево 24</t>
  </si>
  <si>
    <t xml:space="preserve">8 7112 230152(63) внутренний          1-06, 1-10 </t>
  </si>
  <si>
    <t xml:space="preserve">ЗКО г. Уральск ст. Желаево </t>
  </si>
  <si>
    <t>8 7142 53 62 02, 8 701 871 71 71</t>
  </si>
  <si>
    <t>Костанайская обл., г. Рудный,  ул. Транспортная, 16 (ст. Железорудная, КАЗ жд)., ТОО Хлебный дом LTD»</t>
  </si>
  <si>
    <t>ТОО «Кустанайская мукомольная компания»/ ТОО Хлебный дом LTD»</t>
  </si>
  <si>
    <t>ТОО «Миллхауз»/ТОО «Логос Грейн»</t>
  </si>
  <si>
    <t>ТОО «Карат-Экспорт»</t>
  </si>
  <si>
    <t>Акмолинская обл., г. Атбасар, ул. Валиханова 11</t>
  </si>
  <si>
    <t>8 7212 44 01 44, 8 7212 43 80 13, 8 700 199 2213</t>
  </si>
  <si>
    <t>г. Караганда, ул. Защитная 115</t>
  </si>
  <si>
    <t>ТОО «GrainExport-NS»</t>
  </si>
  <si>
    <t>г. Караганда, ул. Камская, 2/1</t>
  </si>
  <si>
    <t>7701-732-00-20</t>
  </si>
  <si>
    <t>ТОО «УНАГРО»</t>
  </si>
  <si>
    <t>Костанайская обл., г. Костанай, ул. Складская, 12</t>
  </si>
  <si>
    <t>8 7142 74 44  52,  7 701 407 04 99</t>
  </si>
  <si>
    <t>ТОО «Рахмат KST»</t>
  </si>
  <si>
    <t xml:space="preserve">г. Костанай, ул. Карбышева 44/5 </t>
  </si>
  <si>
    <t>8-775-838-09-09</t>
  </si>
  <si>
    <t>ст. Кустанай</t>
  </si>
  <si>
    <t>03014002877</t>
  </si>
  <si>
    <t>Карасайский район, ст. Шамалган, ул. Суюнбая № 1</t>
  </si>
  <si>
    <t>Алматинская обл., Карасайский район, ст. Шамалган, ул. Суюнбая, № 1, АО «Баян Сулу», ТОО «АзияАгроЭкспорт»</t>
  </si>
  <si>
    <t>ТОО «Компания Агромельпром»/ТОО «Алтын Harvest»</t>
  </si>
  <si>
    <t>ТОО "Мелькомбинат Ак-Бидай"/ТОО «АзияАгроТрейд»</t>
  </si>
  <si>
    <t xml:space="preserve"> г. Костанай пр. Абая 2 ТОО «АзияАгроТрейд»</t>
  </si>
  <si>
    <t>7 7172 788 788,  7 771 7777 999</t>
  </si>
  <si>
    <t>г. Нур-Султан, ул. Өндіріс,  д.35/1 / С 350, 9 Акмолинская обл., Аршалынский район, ст. Анар. ул.Покотилова. дом №28</t>
  </si>
  <si>
    <t xml:space="preserve">ТОО «KSТ Мельпром» </t>
  </si>
  <si>
    <t>Костанайская обл., г. Рудный, улица Транспортная, 352</t>
  </si>
  <si>
    <t>г.Костанай, ул. К.Доненбаевой д. 4</t>
  </si>
  <si>
    <t>8 7142  54-82-77, 8 701 292 72 18</t>
  </si>
  <si>
    <t xml:space="preserve">г. Шымкент, проезд Цурюпа 2 </t>
  </si>
  <si>
    <t>7 7252 44 30 66</t>
  </si>
  <si>
    <t xml:space="preserve">Туркестанская обл., г. Тулькубас </t>
  </si>
  <si>
    <r>
      <t>ТОО «А</t>
    </r>
    <r>
      <rPr>
        <sz val="10"/>
        <color rgb="FF000000"/>
        <rFont val="Times New Roman"/>
        <family val="1"/>
        <charset val="204"/>
      </rPr>
      <t>лтын Дан»</t>
    </r>
  </si>
  <si>
    <t>030140001086</t>
  </si>
  <si>
    <t>г. Кокшетау, ул. Сулейменова 5</t>
  </si>
  <si>
    <t>ТОО «AGRIMER-ASTYK»/ТОО «Каз Ак Нан»</t>
  </si>
  <si>
    <t>г. Кокшетау, ул. Сулейменова 5, ст. Кокшетау-1 ТОО «Каз Ак Нан»</t>
  </si>
  <si>
    <t>8 7222 34-23-69, 8 701 217 8289</t>
  </si>
  <si>
    <t>8 7262 523 078,  8 702 994 69 22</t>
  </si>
  <si>
    <t>г. Шымкент</t>
  </si>
  <si>
    <t>ТОО «Эталон и К»</t>
  </si>
  <si>
    <t>ВКО, г. Семей, ул. Жанатайулы, 1/1</t>
  </si>
  <si>
    <t>87222342369, 87012178289</t>
  </si>
  <si>
    <t xml:space="preserve">ТОО «Санжар» </t>
  </si>
  <si>
    <t>г. Шымкент, Капал Батыр, Ондиристик аймак 40</t>
  </si>
  <si>
    <t>8-702-518-3121</t>
  </si>
  <si>
    <t>ТОО «МАБ»</t>
  </si>
  <si>
    <t>г. Костанай, ул. Узкоколейная, 9</t>
  </si>
  <si>
    <t>7 714 56 40 30</t>
  </si>
  <si>
    <t>020540000299</t>
  </si>
  <si>
    <t>ТОО «Производственный комплекс Сей-Нар»</t>
  </si>
  <si>
    <t>г. Усть- Каменогорск ул. Самарское шоссе 17</t>
  </si>
  <si>
    <t>7 705 527 07 59</t>
  </si>
  <si>
    <t>г. Усть-Каменогорск ул. Самарское шоссе 17</t>
  </si>
  <si>
    <t>ТОО «Атамекен-Дос»/ТОО «Naurzum-Nan»</t>
  </si>
  <si>
    <t>Костанайская обл., Наурзумский р-н  пос. Буревестник</t>
  </si>
  <si>
    <t>г. Костанай, ул. Карбышева, 38, ТОО «Naurzum-Nan»</t>
  </si>
  <si>
    <t>ТОО «Атбасар Ун»/ТОО "EXPORT UN"</t>
  </si>
  <si>
    <t>г. Атбасар, ул. Казахстанская 2А ТОО "EXPORT UN"</t>
  </si>
  <si>
    <t>ТОО «Мелькомбинат Коктерек»</t>
  </si>
  <si>
    <t>060240006115</t>
  </si>
  <si>
    <r>
      <t>Туркестанская обл</t>
    </r>
    <r>
      <rPr>
        <u/>
        <sz val="10"/>
        <color rgb="FF000000"/>
        <rFont val="Times New Roman"/>
        <family val="1"/>
        <charset val="204"/>
      </rPr>
      <t>.</t>
    </r>
    <r>
      <rPr>
        <sz val="10"/>
        <color rgb="FF000000"/>
        <rFont val="Times New Roman"/>
        <family val="1"/>
        <charset val="204"/>
      </rPr>
      <t>, Тюлькубасский р-н, Тюлькубас п/о, 120</t>
    </r>
  </si>
  <si>
    <t>Туркестанская обл., г. Тулькубас</t>
  </si>
  <si>
    <t>ТОО «Шемонаихинский мукомольно-комбикормовый комбинат»</t>
  </si>
  <si>
    <t>ВКО, Шемонаихинский район, г. Шемонаиха ул.им. Серикказы Бекбосынова,1/1</t>
  </si>
  <si>
    <t>8 72332 9-15-00</t>
  </si>
  <si>
    <t>ВКО, Шемонаихинский район, г. Шемонаиха ул.им. Серикказы Бекбосынова, 1/1</t>
  </si>
  <si>
    <t>ТОО Каз- Инвест- Агро ЛТД</t>
  </si>
  <si>
    <t>051140000480</t>
  </si>
  <si>
    <t>г.  Кокшетау, у л Есинберлина 38/1</t>
  </si>
  <si>
    <t>8 716233 60 60</t>
  </si>
  <si>
    <t>г. Кокчетав</t>
  </si>
  <si>
    <t>ТОО «КазАгроУН»</t>
  </si>
  <si>
    <t>Костанайская обл., г. Рудный ул. Транспортная З</t>
  </si>
  <si>
    <t>Туркестанская об., Сарыагашский район, с. Дарбаза (704205)</t>
  </si>
  <si>
    <t>ТОО "ЕКТА"/ТОО «Костэкспо»</t>
  </si>
  <si>
    <t>080940008267</t>
  </si>
  <si>
    <t>Костанайская обл., г.Рудный, ул. Юбилейная, стр.11</t>
  </si>
  <si>
    <t>Костанайская обл., г. Рудный, с. Перцевка, ул. Юбилейная, стр. 11 ТОО «Костэкспо»</t>
  </si>
  <si>
    <t>ТОО «Адал-LTD»/ ТОО «КОСТЭКСПО»</t>
  </si>
  <si>
    <t xml:space="preserve"> г. Костанай, Северный Промышленный район, д. б/н 2</t>
  </si>
  <si>
    <t xml:space="preserve"> г. Костанай, Северный Промышленный район, д. б/н 2 ТОО «КОСТЭКСПО»</t>
  </si>
  <si>
    <r>
      <t xml:space="preserve">ТОО </t>
    </r>
    <r>
      <rPr>
        <sz val="10"/>
        <color rgb="FF000000"/>
        <rFont val="Times New Roman"/>
        <family val="1"/>
        <charset val="204"/>
      </rPr>
      <t>«Элифф»/ ТОО «Костэкспо»</t>
    </r>
  </si>
  <si>
    <r>
      <t xml:space="preserve">г. </t>
    </r>
    <r>
      <rPr>
        <sz val="10"/>
        <color rgb="FF000000"/>
        <rFont val="Times New Roman"/>
        <family val="1"/>
        <charset val="204"/>
      </rPr>
      <t>Костанай, ул.Дощанова, 184</t>
    </r>
  </si>
  <si>
    <t>ТОО «ГлавАгроПродукт»/ТОО «Eurasian Grain Export»</t>
  </si>
  <si>
    <t>8-7142-22-50-80, 8 775 155 0100</t>
  </si>
  <si>
    <t>станция Тобол, Костанайская обл., район Беимбета Майлина, с.Айет, ул. Садовая, д. 1</t>
  </si>
  <si>
    <t>CKO, Тайыншинский район, сельский округ Чермошнянский, село Чермошнянка, Промышленная зона Чермошнянка, здание 1</t>
  </si>
  <si>
    <t>8-71536-22 470, 7 775 897 8281</t>
  </si>
  <si>
    <t>ТОО «Ак-мол РК»</t>
  </si>
  <si>
    <t>060240008260</t>
  </si>
  <si>
    <t>г. Нур-Султан, ул. Жана-жол, 3/1, ст. Нур- Султан</t>
  </si>
  <si>
    <t>г. Нур-Султан, ул. Жана-жол, 3/1</t>
  </si>
  <si>
    <t>ТОО «Шахирис»</t>
  </si>
  <si>
    <t>СКО, г. Тайынша. ул. Западная, 178</t>
  </si>
  <si>
    <t xml:space="preserve">8 71536 23-153, 8 702 3400036 </t>
  </si>
  <si>
    <t>СКО, Тайыншинский район, ст. Тайынша</t>
  </si>
  <si>
    <t>ТОО ASTYK ASIA TRADE KZ</t>
  </si>
  <si>
    <t>Костанайская обл., г. Костанай, ул. Киевская, 21</t>
  </si>
  <si>
    <t>8 7142 50 1604</t>
  </si>
  <si>
    <t>ст. Житикара, ул. Промзона</t>
  </si>
  <si>
    <t>ТОО «Нан абройы»/ТОО «Азимут НС»</t>
  </si>
  <si>
    <t>000940003422</t>
  </si>
  <si>
    <t>Акмолинская обл., г. Атбасар, ул. Элеваторная, 1</t>
  </si>
  <si>
    <t>ТОО «ОТАН-2004»/ТОО "Парасат 2010"</t>
  </si>
  <si>
    <t>г. Костанай, ТОО "Парасат 2010"</t>
  </si>
  <si>
    <t>ТОО «SAPSAN KOST»/ ТОО "Парасат 2010"</t>
  </si>
  <si>
    <r>
      <t xml:space="preserve">г. </t>
    </r>
    <r>
      <rPr>
        <sz val="10"/>
        <color theme="1"/>
        <rFont val="Arial"/>
        <family val="2"/>
        <charset val="204"/>
      </rPr>
      <t>Костанай, ТОО "Парасат 2010"</t>
    </r>
  </si>
  <si>
    <t xml:space="preserve">  </t>
  </si>
  <si>
    <t>7 7142 57-62-56</t>
  </si>
  <si>
    <t>г. Костанай, ул. Уральская, строение 48/2</t>
  </si>
  <si>
    <t>ТОО «КАЗАХ ИНТЕР ТРЕЙД»/ТОО «SELAM
EKSPORT»</t>
  </si>
  <si>
    <t>ТОО «Бест Костанай»</t>
  </si>
  <si>
    <t xml:space="preserve">склады МК «Бест Костанай» г. Костанай,  ул. Уральская, строение 50/2 </t>
  </si>
  <si>
    <t>ТОО «Агро-Сompaпу 2013»</t>
  </si>
  <si>
    <t>АО «Баян Сулу»</t>
  </si>
  <si>
    <t>051241001993</t>
  </si>
  <si>
    <t>Алматинская обл., Карасайский район,  ст. Шамалган, ул. Суюнбая № 1</t>
  </si>
  <si>
    <t>7 701 786 84 47</t>
  </si>
  <si>
    <t>Алматинская обл., Карасайский район, ст. Шамалган,  ул. Суюнбая № 1 ст. Шаманган</t>
  </si>
  <si>
    <t xml:space="preserve">ТОО «Боспорус-Сервис» </t>
  </si>
  <si>
    <t>090940010154</t>
  </si>
  <si>
    <t xml:space="preserve">г. Петропавловск, ул. Мира 246/20 </t>
  </si>
  <si>
    <t>8-777-927-72-22</t>
  </si>
  <si>
    <t>г. Петропавловск</t>
  </si>
  <si>
    <t>ТОО «АзияАгроЭкспорт»</t>
  </si>
  <si>
    <t>200240041174</t>
  </si>
  <si>
    <t>г. Алматы, Медеуский район, проспект Достык, дом 132, н.п.75</t>
  </si>
  <si>
    <t>Алматинская обл., Карасайский район, ст. Шамазган, ул. Суюнбая, № 1</t>
  </si>
  <si>
    <t>ТОО "Астык Агро 2050"</t>
  </si>
  <si>
    <t>Павлодарская обл., г.Павлодар, ул. Луначарского, д.24а, оф.3</t>
  </si>
  <si>
    <t>ТОО «Wide Trading LTD»</t>
  </si>
  <si>
    <t>г. Нур-Султан, ул. Сауран 9Б/35</t>
  </si>
  <si>
    <t>со склада г. Павлодар</t>
  </si>
  <si>
    <t>АО «АзияАгроФуд»</t>
  </si>
  <si>
    <t>ТОО «Biooperations»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</si>
</sst>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0.0"/>
    <numFmt numFmtId="166" formatCode="_-* #,##0\ _₽_-;\-* #,##0\ _₽_-;_-* &quot;-&quot;??\ _₽_-;_-@_-"/>
    <numFmt numFmtId="167" formatCode="#,##0.0_р_."/>
    <numFmt numFmtId="168" formatCode="#,##0_р_."/>
    <numFmt numFmtId="169" formatCode="000000"/>
    <numFmt numFmtId="170" formatCode="0.0000"/>
    <numFmt numFmtId="171" formatCode="0.000"/>
    <numFmt numFmtId="173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justify" wrapText="1"/>
    </xf>
    <xf numFmtId="167" fontId="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Alignment="1">
      <alignment vertical="center" wrapText="1"/>
    </xf>
    <xf numFmtId="171" fontId="3" fillId="0" borderId="0" xfId="0" applyNumberFormat="1" applyFont="1" applyFill="1" applyAlignment="1">
      <alignment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3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9900"/>
      <color rgb="FFCCFF99"/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tabSelected="1" view="pageBreakPreview" zoomScale="85" zoomScaleNormal="90" zoomScaleSheetLayoutView="85" workbookViewId="0">
      <selection activeCell="D137" sqref="D137"/>
    </sheetView>
  </sheetViews>
  <sheetFormatPr defaultColWidth="9.140625" defaultRowHeight="15" x14ac:dyDescent="0.25"/>
  <cols>
    <col min="1" max="1" width="5" style="2" customWidth="1"/>
    <col min="2" max="2" width="26.140625" style="2" bestFit="1" customWidth="1"/>
    <col min="3" max="3" width="17" style="2" customWidth="1"/>
    <col min="4" max="4" width="33.42578125" style="2" customWidth="1"/>
    <col min="5" max="5" width="15.28515625" style="2" customWidth="1"/>
    <col min="6" max="6" width="16" style="2" customWidth="1"/>
    <col min="7" max="7" width="16.28515625" style="2" customWidth="1"/>
    <col min="8" max="8" width="14" style="12" customWidth="1"/>
    <col min="9" max="9" width="15.85546875" style="2" customWidth="1"/>
    <col min="10" max="10" width="16.42578125" style="2" customWidth="1"/>
    <col min="11" max="11" width="31" style="2" customWidth="1"/>
    <col min="12" max="12" width="13.85546875" style="2" customWidth="1"/>
    <col min="13" max="13" width="9.140625" style="2"/>
    <col min="14" max="14" width="13.28515625" style="2" customWidth="1"/>
    <col min="15" max="15" width="12.140625" style="2" customWidth="1"/>
    <col min="16" max="17" width="11.5703125" style="2" customWidth="1"/>
    <col min="18" max="16384" width="9.140625" style="2"/>
  </cols>
  <sheetData>
    <row r="1" spans="1:17" ht="34.5" customHeight="1" x14ac:dyDescent="0.25">
      <c r="A1" s="38" t="s">
        <v>233</v>
      </c>
      <c r="B1" s="38"/>
      <c r="C1" s="38"/>
      <c r="D1" s="38"/>
      <c r="E1" s="38"/>
      <c r="F1" s="38"/>
      <c r="G1" s="38"/>
      <c r="H1" s="38"/>
      <c r="I1" s="38"/>
      <c r="J1" s="38"/>
      <c r="K1" s="1"/>
    </row>
    <row r="2" spans="1:17" ht="28.5" customHeight="1" x14ac:dyDescent="0.25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332</v>
      </c>
      <c r="G2" s="37"/>
      <c r="H2" s="37"/>
      <c r="I2" s="37" t="s">
        <v>335</v>
      </c>
      <c r="J2" s="37"/>
      <c r="K2" s="37" t="s">
        <v>359</v>
      </c>
      <c r="L2" s="3"/>
      <c r="M2" s="3"/>
      <c r="N2" s="3"/>
      <c r="O2" s="3"/>
      <c r="P2" s="3"/>
      <c r="Q2" s="3"/>
    </row>
    <row r="3" spans="1:17" ht="15" customHeight="1" x14ac:dyDescent="0.25">
      <c r="A3" s="37"/>
      <c r="B3" s="37"/>
      <c r="C3" s="37"/>
      <c r="D3" s="37"/>
      <c r="E3" s="37"/>
      <c r="F3" s="37" t="s">
        <v>333</v>
      </c>
      <c r="G3" s="37" t="s">
        <v>334</v>
      </c>
      <c r="H3" s="37" t="s">
        <v>5</v>
      </c>
      <c r="I3" s="37" t="s">
        <v>338</v>
      </c>
      <c r="J3" s="37" t="s">
        <v>334</v>
      </c>
      <c r="K3" s="37"/>
      <c r="L3" s="3"/>
      <c r="M3" s="3"/>
      <c r="N3" s="3"/>
      <c r="O3" s="3"/>
      <c r="P3" s="3"/>
      <c r="Q3" s="3"/>
    </row>
    <row r="4" spans="1:17" s="3" customFormat="1" ht="13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7" s="3" customFormat="1" ht="37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7" s="3" customFormat="1" ht="49.5" customHeight="1" x14ac:dyDescent="0.25">
      <c r="A6" s="18">
        <v>1</v>
      </c>
      <c r="B6" s="4" t="s">
        <v>182</v>
      </c>
      <c r="C6" s="5" t="s">
        <v>183</v>
      </c>
      <c r="D6" s="4" t="s">
        <v>184</v>
      </c>
      <c r="E6" s="4" t="s">
        <v>372</v>
      </c>
      <c r="F6" s="19">
        <v>10000</v>
      </c>
      <c r="G6" s="19">
        <v>3000</v>
      </c>
      <c r="H6" s="24">
        <f t="shared" ref="H6:H37" si="0">+F6/$F$147*100</f>
        <v>1.7817562414921142</v>
      </c>
      <c r="I6" s="14">
        <f t="shared" ref="I6:I37" si="1">+H6*$I$153/100</f>
        <v>2672.634362238171</v>
      </c>
      <c r="J6" s="14">
        <f>SUM(I6)*30/100</f>
        <v>801.79030867145138</v>
      </c>
      <c r="K6" s="4" t="s">
        <v>234</v>
      </c>
    </row>
    <row r="7" spans="1:17" s="3" customFormat="1" ht="30" customHeight="1" x14ac:dyDescent="0.25">
      <c r="A7" s="18">
        <v>2</v>
      </c>
      <c r="B7" s="16" t="s">
        <v>361</v>
      </c>
      <c r="C7" s="16">
        <v>10840006534</v>
      </c>
      <c r="D7" s="16" t="s">
        <v>362</v>
      </c>
      <c r="E7" s="16" t="s">
        <v>367</v>
      </c>
      <c r="F7" s="19">
        <v>1020</v>
      </c>
      <c r="G7" s="19">
        <v>300</v>
      </c>
      <c r="H7" s="24">
        <f t="shared" si="0"/>
        <v>0.18173913663219562</v>
      </c>
      <c r="I7" s="14">
        <f t="shared" si="1"/>
        <v>272.60870494829345</v>
      </c>
      <c r="J7" s="14">
        <f t="shared" ref="J7:J70" si="2">SUM(I7)*30/100</f>
        <v>81.782611484488029</v>
      </c>
      <c r="K7" s="13" t="s">
        <v>214</v>
      </c>
    </row>
    <row r="8" spans="1:17" s="3" customFormat="1" ht="37.5" customHeight="1" x14ac:dyDescent="0.25">
      <c r="A8" s="30">
        <v>3</v>
      </c>
      <c r="B8" s="16" t="s">
        <v>363</v>
      </c>
      <c r="C8" s="16">
        <v>1040005131</v>
      </c>
      <c r="D8" s="16" t="s">
        <v>364</v>
      </c>
      <c r="E8" s="16" t="s">
        <v>365</v>
      </c>
      <c r="F8" s="16">
        <v>2000</v>
      </c>
      <c r="G8" s="19">
        <v>600</v>
      </c>
      <c r="H8" s="24">
        <f t="shared" si="0"/>
        <v>0.3563512482984228</v>
      </c>
      <c r="I8" s="14">
        <f t="shared" si="1"/>
        <v>534.5268724476341</v>
      </c>
      <c r="J8" s="14">
        <f t="shared" si="2"/>
        <v>160.35806173429023</v>
      </c>
      <c r="K8" s="13" t="s">
        <v>295</v>
      </c>
    </row>
    <row r="9" spans="1:17" s="3" customFormat="1" ht="37.5" customHeight="1" x14ac:dyDescent="0.25">
      <c r="A9" s="30">
        <v>4</v>
      </c>
      <c r="B9" s="4" t="s">
        <v>291</v>
      </c>
      <c r="C9" s="5" t="s">
        <v>292</v>
      </c>
      <c r="D9" s="4" t="s">
        <v>293</v>
      </c>
      <c r="E9" s="4" t="s">
        <v>294</v>
      </c>
      <c r="F9" s="19">
        <v>2000</v>
      </c>
      <c r="G9" s="19">
        <v>600</v>
      </c>
      <c r="H9" s="24">
        <f t="shared" si="0"/>
        <v>0.3563512482984228</v>
      </c>
      <c r="I9" s="14">
        <f t="shared" si="1"/>
        <v>534.5268724476341</v>
      </c>
      <c r="J9" s="14">
        <f t="shared" si="2"/>
        <v>160.35806173429023</v>
      </c>
      <c r="K9" s="4" t="s">
        <v>295</v>
      </c>
    </row>
    <row r="10" spans="1:17" s="3" customFormat="1" ht="29.25" customHeight="1" x14ac:dyDescent="0.25">
      <c r="A10" s="30">
        <v>5</v>
      </c>
      <c r="B10" s="4" t="s">
        <v>20</v>
      </c>
      <c r="C10" s="5" t="s">
        <v>21</v>
      </c>
      <c r="D10" s="4" t="s">
        <v>22</v>
      </c>
      <c r="E10" s="4" t="s">
        <v>23</v>
      </c>
      <c r="F10" s="19">
        <v>2000</v>
      </c>
      <c r="G10" s="19">
        <v>600</v>
      </c>
      <c r="H10" s="24">
        <f t="shared" si="0"/>
        <v>0.3563512482984228</v>
      </c>
      <c r="I10" s="14">
        <f t="shared" si="1"/>
        <v>534.5268724476341</v>
      </c>
      <c r="J10" s="14">
        <f t="shared" si="2"/>
        <v>160.35806173429023</v>
      </c>
      <c r="K10" s="4" t="s">
        <v>204</v>
      </c>
    </row>
    <row r="11" spans="1:17" s="3" customFormat="1" ht="30.75" customHeight="1" x14ac:dyDescent="0.25">
      <c r="A11" s="31">
        <v>6</v>
      </c>
      <c r="B11" s="4" t="s">
        <v>86</v>
      </c>
      <c r="C11" s="5" t="s">
        <v>87</v>
      </c>
      <c r="D11" s="4" t="s">
        <v>88</v>
      </c>
      <c r="E11" s="4" t="s">
        <v>89</v>
      </c>
      <c r="F11" s="19">
        <v>7000</v>
      </c>
      <c r="G11" s="19">
        <v>2100</v>
      </c>
      <c r="H11" s="24">
        <f t="shared" si="0"/>
        <v>1.2472293690444798</v>
      </c>
      <c r="I11" s="14">
        <f t="shared" si="1"/>
        <v>1870.8440535667198</v>
      </c>
      <c r="J11" s="14">
        <f t="shared" si="2"/>
        <v>561.25321607001592</v>
      </c>
      <c r="K11" s="4" t="s">
        <v>210</v>
      </c>
    </row>
    <row r="12" spans="1:17" s="3" customFormat="1" ht="47.25" customHeight="1" x14ac:dyDescent="0.25">
      <c r="A12" s="31">
        <v>7</v>
      </c>
      <c r="B12" s="4" t="s">
        <v>337</v>
      </c>
      <c r="C12" s="5" t="s">
        <v>185</v>
      </c>
      <c r="D12" s="4" t="s">
        <v>374</v>
      </c>
      <c r="E12" s="13" t="s">
        <v>371</v>
      </c>
      <c r="F12" s="19">
        <v>10000</v>
      </c>
      <c r="G12" s="19">
        <v>3000</v>
      </c>
      <c r="H12" s="24">
        <f t="shared" si="0"/>
        <v>1.7817562414921142</v>
      </c>
      <c r="I12" s="14">
        <f t="shared" si="1"/>
        <v>2672.634362238171</v>
      </c>
      <c r="J12" s="14">
        <f t="shared" si="2"/>
        <v>801.79030867145138</v>
      </c>
      <c r="K12" s="13" t="s">
        <v>373</v>
      </c>
    </row>
    <row r="13" spans="1:17" s="3" customFormat="1" ht="57.75" customHeight="1" x14ac:dyDescent="0.25">
      <c r="A13" s="31">
        <v>8</v>
      </c>
      <c r="B13" s="13" t="s">
        <v>369</v>
      </c>
      <c r="C13" s="16" t="s">
        <v>98</v>
      </c>
      <c r="D13" s="13" t="s">
        <v>99</v>
      </c>
      <c r="E13" s="13" t="s">
        <v>368</v>
      </c>
      <c r="F13" s="19">
        <v>10000</v>
      </c>
      <c r="G13" s="19">
        <v>3000</v>
      </c>
      <c r="H13" s="24">
        <f t="shared" si="0"/>
        <v>1.7817562414921142</v>
      </c>
      <c r="I13" s="14">
        <f t="shared" si="1"/>
        <v>2672.634362238171</v>
      </c>
      <c r="J13" s="14">
        <f t="shared" si="2"/>
        <v>801.79030867145138</v>
      </c>
      <c r="K13" s="13" t="s">
        <v>370</v>
      </c>
    </row>
    <row r="14" spans="1:17" s="3" customFormat="1" ht="56.25" customHeight="1" x14ac:dyDescent="0.25">
      <c r="A14" s="31">
        <v>9</v>
      </c>
      <c r="B14" s="13" t="s">
        <v>375</v>
      </c>
      <c r="C14" s="16" t="s">
        <v>366</v>
      </c>
      <c r="D14" s="13" t="s">
        <v>99</v>
      </c>
      <c r="E14" s="13" t="s">
        <v>368</v>
      </c>
      <c r="F14" s="19">
        <v>8000</v>
      </c>
      <c r="G14" s="19">
        <v>2400</v>
      </c>
      <c r="H14" s="24">
        <f t="shared" si="0"/>
        <v>1.4254049931936912</v>
      </c>
      <c r="I14" s="14">
        <f t="shared" si="1"/>
        <v>2138.1074897905364</v>
      </c>
      <c r="J14" s="14">
        <f t="shared" si="2"/>
        <v>641.43224693716093</v>
      </c>
      <c r="K14" s="13" t="s">
        <v>370</v>
      </c>
    </row>
    <row r="15" spans="1:17" s="3" customFormat="1" ht="30.75" customHeight="1" x14ac:dyDescent="0.25">
      <c r="A15" s="31">
        <v>10</v>
      </c>
      <c r="B15" s="4" t="s">
        <v>94</v>
      </c>
      <c r="C15" s="5" t="s">
        <v>95</v>
      </c>
      <c r="D15" s="4" t="s">
        <v>96</v>
      </c>
      <c r="E15" s="4" t="s">
        <v>97</v>
      </c>
      <c r="F15" s="19">
        <v>7000</v>
      </c>
      <c r="G15" s="19">
        <v>2100</v>
      </c>
      <c r="H15" s="24">
        <f t="shared" si="0"/>
        <v>1.2472293690444798</v>
      </c>
      <c r="I15" s="14">
        <f t="shared" si="1"/>
        <v>1870.8440535667198</v>
      </c>
      <c r="J15" s="14">
        <f t="shared" si="2"/>
        <v>561.25321607001592</v>
      </c>
      <c r="K15" s="4" t="s">
        <v>347</v>
      </c>
    </row>
    <row r="16" spans="1:17" s="3" customFormat="1" ht="48" customHeight="1" x14ac:dyDescent="0.25">
      <c r="A16" s="31">
        <v>11</v>
      </c>
      <c r="B16" s="4" t="s">
        <v>376</v>
      </c>
      <c r="C16" s="5" t="s">
        <v>174</v>
      </c>
      <c r="D16" s="4" t="s">
        <v>175</v>
      </c>
      <c r="E16" s="4">
        <v>77017585002</v>
      </c>
      <c r="F16" s="19">
        <v>10000</v>
      </c>
      <c r="G16" s="19">
        <v>1000</v>
      </c>
      <c r="H16" s="24">
        <f t="shared" si="0"/>
        <v>1.7817562414921142</v>
      </c>
      <c r="I16" s="14">
        <f t="shared" si="1"/>
        <v>2672.634362238171</v>
      </c>
      <c r="J16" s="14">
        <f t="shared" si="2"/>
        <v>801.79030867145138</v>
      </c>
      <c r="K16" s="4" t="s">
        <v>223</v>
      </c>
    </row>
    <row r="17" spans="1:11" s="3" customFormat="1" ht="30.75" customHeight="1" x14ac:dyDescent="0.25">
      <c r="A17" s="31">
        <v>12</v>
      </c>
      <c r="B17" s="13" t="s">
        <v>377</v>
      </c>
      <c r="C17" s="16" t="s">
        <v>378</v>
      </c>
      <c r="D17" s="13" t="s">
        <v>379</v>
      </c>
      <c r="E17" s="13" t="s">
        <v>380</v>
      </c>
      <c r="F17" s="19">
        <v>3000</v>
      </c>
      <c r="G17" s="28">
        <v>2600</v>
      </c>
      <c r="H17" s="24">
        <f t="shared" si="0"/>
        <v>0.53452687244763419</v>
      </c>
      <c r="I17" s="14">
        <f t="shared" si="1"/>
        <v>801.79030867145138</v>
      </c>
      <c r="J17" s="14">
        <f t="shared" si="2"/>
        <v>240.53709260143543</v>
      </c>
      <c r="K17" s="13" t="s">
        <v>381</v>
      </c>
    </row>
    <row r="18" spans="1:11" s="3" customFormat="1" ht="34.5" customHeight="1" x14ac:dyDescent="0.25">
      <c r="A18" s="31">
        <v>13</v>
      </c>
      <c r="B18" s="4" t="s">
        <v>36</v>
      </c>
      <c r="C18" s="5" t="s">
        <v>37</v>
      </c>
      <c r="D18" s="4" t="s">
        <v>38</v>
      </c>
      <c r="E18" s="4">
        <v>87021113478</v>
      </c>
      <c r="F18" s="19">
        <v>3060</v>
      </c>
      <c r="G18" s="19">
        <v>300</v>
      </c>
      <c r="H18" s="24">
        <f t="shared" si="0"/>
        <v>0.54521740989658696</v>
      </c>
      <c r="I18" s="14">
        <f t="shared" si="1"/>
        <v>817.82611484488052</v>
      </c>
      <c r="J18" s="14">
        <f t="shared" si="2"/>
        <v>245.34783445346417</v>
      </c>
      <c r="K18" s="4" t="s">
        <v>207</v>
      </c>
    </row>
    <row r="19" spans="1:11" s="3" customFormat="1" ht="36.75" customHeight="1" x14ac:dyDescent="0.25">
      <c r="A19" s="31">
        <v>14</v>
      </c>
      <c r="B19" s="13" t="s">
        <v>382</v>
      </c>
      <c r="C19" s="20">
        <v>131140003859</v>
      </c>
      <c r="D19" s="13" t="s">
        <v>383</v>
      </c>
      <c r="E19" s="13" t="s">
        <v>384</v>
      </c>
      <c r="F19" s="19">
        <v>1500</v>
      </c>
      <c r="G19" s="19">
        <v>300</v>
      </c>
      <c r="H19" s="24">
        <f t="shared" si="0"/>
        <v>0.2672634362238171</v>
      </c>
      <c r="I19" s="14">
        <f t="shared" si="1"/>
        <v>400.89515433572569</v>
      </c>
      <c r="J19" s="14">
        <f t="shared" si="2"/>
        <v>120.26854630071772</v>
      </c>
      <c r="K19" s="13" t="s">
        <v>385</v>
      </c>
    </row>
    <row r="20" spans="1:11" s="3" customFormat="1" ht="29.25" customHeight="1" x14ac:dyDescent="0.25">
      <c r="A20" s="31">
        <v>15</v>
      </c>
      <c r="B20" s="4" t="s">
        <v>24</v>
      </c>
      <c r="C20" s="5" t="s">
        <v>25</v>
      </c>
      <c r="D20" s="4" t="s">
        <v>26</v>
      </c>
      <c r="E20" s="4" t="s">
        <v>27</v>
      </c>
      <c r="F20" s="19">
        <v>1300</v>
      </c>
      <c r="G20" s="19">
        <v>390</v>
      </c>
      <c r="H20" s="24">
        <f t="shared" si="0"/>
        <v>0.2316283113939748</v>
      </c>
      <c r="I20" s="14">
        <f t="shared" si="1"/>
        <v>347.44246709096223</v>
      </c>
      <c r="J20" s="14">
        <f t="shared" si="2"/>
        <v>104.23274012728866</v>
      </c>
      <c r="K20" s="4" t="s">
        <v>205</v>
      </c>
    </row>
    <row r="21" spans="1:11" s="3" customFormat="1" ht="33" customHeight="1" x14ac:dyDescent="0.25">
      <c r="A21" s="31">
        <v>16</v>
      </c>
      <c r="B21" s="29" t="s">
        <v>593</v>
      </c>
      <c r="C21" s="16" t="s">
        <v>388</v>
      </c>
      <c r="D21" s="13" t="s">
        <v>386</v>
      </c>
      <c r="E21" s="13" t="s">
        <v>387</v>
      </c>
      <c r="F21" s="19">
        <v>4000</v>
      </c>
      <c r="G21" s="28">
        <v>1200</v>
      </c>
      <c r="H21" s="24">
        <f t="shared" si="0"/>
        <v>0.71270249659684559</v>
      </c>
      <c r="I21" s="14">
        <f t="shared" si="1"/>
        <v>1069.0537448952682</v>
      </c>
      <c r="J21" s="14">
        <f t="shared" si="2"/>
        <v>320.71612346858046</v>
      </c>
      <c r="K21" s="13" t="s">
        <v>594</v>
      </c>
    </row>
    <row r="22" spans="1:11" s="3" customFormat="1" ht="33" customHeight="1" x14ac:dyDescent="0.25">
      <c r="A22" s="31">
        <v>17</v>
      </c>
      <c r="B22" s="13" t="s">
        <v>389</v>
      </c>
      <c r="C22" s="20">
        <v>770328300528</v>
      </c>
      <c r="D22" s="13" t="s">
        <v>390</v>
      </c>
      <c r="E22" s="13" t="s">
        <v>391</v>
      </c>
      <c r="F22" s="19">
        <v>500</v>
      </c>
      <c r="G22" s="19">
        <v>150</v>
      </c>
      <c r="H22" s="24">
        <f t="shared" si="0"/>
        <v>8.9087812074605699E-2</v>
      </c>
      <c r="I22" s="14">
        <f t="shared" si="1"/>
        <v>133.63171811190853</v>
      </c>
      <c r="J22" s="14">
        <f t="shared" si="2"/>
        <v>40.089515433572558</v>
      </c>
      <c r="K22" s="13" t="s">
        <v>392</v>
      </c>
    </row>
    <row r="23" spans="1:11" s="3" customFormat="1" ht="33" customHeight="1" x14ac:dyDescent="0.25">
      <c r="A23" s="31">
        <v>18</v>
      </c>
      <c r="B23" s="29" t="s">
        <v>393</v>
      </c>
      <c r="C23" s="20">
        <v>191240006263</v>
      </c>
      <c r="D23" s="13" t="s">
        <v>394</v>
      </c>
      <c r="E23" s="7">
        <v>87142399343</v>
      </c>
      <c r="F23" s="28">
        <v>750</v>
      </c>
      <c r="G23" s="19">
        <v>225</v>
      </c>
      <c r="H23" s="24">
        <f t="shared" si="0"/>
        <v>0.13363171811190855</v>
      </c>
      <c r="I23" s="14">
        <f t="shared" si="1"/>
        <v>200.44757716786285</v>
      </c>
      <c r="J23" s="14">
        <f t="shared" si="2"/>
        <v>60.134273150358858</v>
      </c>
      <c r="K23" s="13" t="s">
        <v>395</v>
      </c>
    </row>
    <row r="24" spans="1:11" s="3" customFormat="1" ht="34.5" customHeight="1" x14ac:dyDescent="0.25">
      <c r="A24" s="31">
        <v>19</v>
      </c>
      <c r="B24" s="13" t="s">
        <v>259</v>
      </c>
      <c r="C24" s="20">
        <v>990140005197</v>
      </c>
      <c r="D24" s="13" t="s">
        <v>260</v>
      </c>
      <c r="E24" s="13" t="s">
        <v>397</v>
      </c>
      <c r="F24" s="13">
        <v>544</v>
      </c>
      <c r="G24" s="13">
        <v>170</v>
      </c>
      <c r="H24" s="24">
        <f t="shared" si="0"/>
        <v>9.6927539537170995E-2</v>
      </c>
      <c r="I24" s="14">
        <f t="shared" si="1"/>
        <v>145.39130930575649</v>
      </c>
      <c r="J24" s="14">
        <f t="shared" si="2"/>
        <v>43.617392791726949</v>
      </c>
      <c r="K24" s="13" t="s">
        <v>213</v>
      </c>
    </row>
    <row r="25" spans="1:11" s="3" customFormat="1" ht="30.75" customHeight="1" x14ac:dyDescent="0.25">
      <c r="A25" s="31">
        <v>20</v>
      </c>
      <c r="B25" s="4" t="s">
        <v>276</v>
      </c>
      <c r="C25" s="8" t="s">
        <v>275</v>
      </c>
      <c r="D25" s="4" t="s">
        <v>398</v>
      </c>
      <c r="E25" s="7">
        <v>87772544349</v>
      </c>
      <c r="F25" s="19">
        <v>2500</v>
      </c>
      <c r="G25" s="19">
        <v>600</v>
      </c>
      <c r="H25" s="24">
        <f t="shared" si="0"/>
        <v>0.44543906037302855</v>
      </c>
      <c r="I25" s="14">
        <f t="shared" si="1"/>
        <v>668.15859055954274</v>
      </c>
      <c r="J25" s="14">
        <f t="shared" si="2"/>
        <v>200.44757716786285</v>
      </c>
      <c r="K25" s="4" t="s">
        <v>215</v>
      </c>
    </row>
    <row r="26" spans="1:11" s="3" customFormat="1" ht="40.5" customHeight="1" x14ac:dyDescent="0.25">
      <c r="A26" s="31">
        <v>21</v>
      </c>
      <c r="B26" s="4" t="s">
        <v>400</v>
      </c>
      <c r="C26" s="5" t="s">
        <v>313</v>
      </c>
      <c r="D26" s="4" t="s">
        <v>314</v>
      </c>
      <c r="E26" s="4" t="s">
        <v>399</v>
      </c>
      <c r="F26" s="19">
        <v>5600</v>
      </c>
      <c r="G26" s="19">
        <v>1680</v>
      </c>
      <c r="H26" s="24">
        <f t="shared" si="0"/>
        <v>0.99778349523558374</v>
      </c>
      <c r="I26" s="14">
        <f t="shared" si="1"/>
        <v>1496.6752428533757</v>
      </c>
      <c r="J26" s="14">
        <f t="shared" si="2"/>
        <v>449.0025728560127</v>
      </c>
      <c r="K26" s="4" t="s">
        <v>401</v>
      </c>
    </row>
    <row r="27" spans="1:11" s="3" customFormat="1" ht="29.25" customHeight="1" x14ac:dyDescent="0.25">
      <c r="A27" s="31">
        <v>22</v>
      </c>
      <c r="B27" s="4" t="s">
        <v>141</v>
      </c>
      <c r="C27" s="5" t="s">
        <v>142</v>
      </c>
      <c r="D27" s="4" t="s">
        <v>143</v>
      </c>
      <c r="E27" s="4" t="s">
        <v>402</v>
      </c>
      <c r="F27" s="19">
        <v>1800</v>
      </c>
      <c r="G27" s="19">
        <v>1800</v>
      </c>
      <c r="H27" s="24">
        <f t="shared" si="0"/>
        <v>0.32071612346858053</v>
      </c>
      <c r="I27" s="14">
        <f t="shared" si="1"/>
        <v>481.07418520287081</v>
      </c>
      <c r="J27" s="14">
        <f t="shared" si="2"/>
        <v>144.32225556086124</v>
      </c>
      <c r="K27" s="4" t="s">
        <v>218</v>
      </c>
    </row>
    <row r="28" spans="1:11" s="3" customFormat="1" ht="30.75" customHeight="1" x14ac:dyDescent="0.25">
      <c r="A28" s="31">
        <v>23</v>
      </c>
      <c r="B28" s="4" t="s">
        <v>144</v>
      </c>
      <c r="C28" s="5" t="s">
        <v>145</v>
      </c>
      <c r="D28" s="4" t="s">
        <v>354</v>
      </c>
      <c r="E28" s="4" t="s">
        <v>146</v>
      </c>
      <c r="F28" s="19">
        <v>8772</v>
      </c>
      <c r="G28" s="19">
        <v>2632</v>
      </c>
      <c r="H28" s="24">
        <f t="shared" si="0"/>
        <v>1.5629565750368823</v>
      </c>
      <c r="I28" s="14">
        <f t="shared" si="1"/>
        <v>2344.4348625553234</v>
      </c>
      <c r="J28" s="14">
        <f t="shared" si="2"/>
        <v>703.33045876659696</v>
      </c>
      <c r="K28" s="4" t="s">
        <v>403</v>
      </c>
    </row>
    <row r="29" spans="1:11" s="3" customFormat="1" ht="41.25" customHeight="1" x14ac:dyDescent="0.25">
      <c r="A29" s="31">
        <v>24</v>
      </c>
      <c r="B29" s="4" t="s">
        <v>186</v>
      </c>
      <c r="C29" s="5" t="s">
        <v>187</v>
      </c>
      <c r="D29" s="4" t="s">
        <v>188</v>
      </c>
      <c r="E29" s="13" t="s">
        <v>189</v>
      </c>
      <c r="F29" s="19">
        <v>7000</v>
      </c>
      <c r="G29" s="19">
        <v>2100</v>
      </c>
      <c r="H29" s="24">
        <f t="shared" si="0"/>
        <v>1.2472293690444798</v>
      </c>
      <c r="I29" s="14">
        <f t="shared" si="1"/>
        <v>1870.8440535667198</v>
      </c>
      <c r="J29" s="14">
        <f t="shared" si="2"/>
        <v>561.25321607001592</v>
      </c>
      <c r="K29" s="4" t="s">
        <v>232</v>
      </c>
    </row>
    <row r="30" spans="1:11" s="3" customFormat="1" ht="30.75" customHeight="1" x14ac:dyDescent="0.25">
      <c r="A30" s="31">
        <v>25</v>
      </c>
      <c r="B30" s="4" t="s">
        <v>164</v>
      </c>
      <c r="C30" s="5" t="s">
        <v>165</v>
      </c>
      <c r="D30" s="4" t="s">
        <v>405</v>
      </c>
      <c r="E30" s="4" t="s">
        <v>166</v>
      </c>
      <c r="F30" s="19">
        <v>5168</v>
      </c>
      <c r="G30" s="19">
        <v>1000</v>
      </c>
      <c r="H30" s="24">
        <f t="shared" si="0"/>
        <v>0.92081162560312457</v>
      </c>
      <c r="I30" s="14">
        <f t="shared" si="1"/>
        <v>1381.2174384046871</v>
      </c>
      <c r="J30" s="14">
        <f t="shared" si="2"/>
        <v>414.36523152140609</v>
      </c>
      <c r="K30" s="4" t="s">
        <v>404</v>
      </c>
    </row>
    <row r="31" spans="1:11" s="3" customFormat="1" ht="25.5" customHeight="1" x14ac:dyDescent="0.25">
      <c r="A31" s="31">
        <v>26</v>
      </c>
      <c r="B31" s="4" t="s">
        <v>319</v>
      </c>
      <c r="C31" s="5" t="s">
        <v>320</v>
      </c>
      <c r="D31" s="4" t="s">
        <v>321</v>
      </c>
      <c r="E31" s="7">
        <v>87713616989</v>
      </c>
      <c r="F31" s="19">
        <v>2000</v>
      </c>
      <c r="G31" s="19">
        <v>500</v>
      </c>
      <c r="H31" s="24">
        <f t="shared" si="0"/>
        <v>0.3563512482984228</v>
      </c>
      <c r="I31" s="14">
        <f t="shared" si="1"/>
        <v>534.5268724476341</v>
      </c>
      <c r="J31" s="14">
        <f t="shared" si="2"/>
        <v>160.35806173429023</v>
      </c>
      <c r="K31" s="4" t="s">
        <v>322</v>
      </c>
    </row>
    <row r="32" spans="1:11" s="3" customFormat="1" ht="45.75" customHeight="1" x14ac:dyDescent="0.25">
      <c r="A32" s="31">
        <v>27</v>
      </c>
      <c r="B32" s="4" t="s">
        <v>406</v>
      </c>
      <c r="C32" s="5" t="s">
        <v>167</v>
      </c>
      <c r="D32" s="13" t="s">
        <v>168</v>
      </c>
      <c r="E32" s="4" t="s">
        <v>407</v>
      </c>
      <c r="F32" s="19">
        <v>2380</v>
      </c>
      <c r="G32" s="19">
        <v>714</v>
      </c>
      <c r="H32" s="24">
        <f t="shared" si="0"/>
        <v>0.42405798547512313</v>
      </c>
      <c r="I32" s="14">
        <f t="shared" si="1"/>
        <v>636.0869782126847</v>
      </c>
      <c r="J32" s="14">
        <f t="shared" si="2"/>
        <v>190.82609346380542</v>
      </c>
      <c r="K32" s="4" t="s">
        <v>408</v>
      </c>
    </row>
    <row r="33" spans="1:11" s="3" customFormat="1" ht="26.25" customHeight="1" x14ac:dyDescent="0.25">
      <c r="A33" s="31">
        <v>28</v>
      </c>
      <c r="B33" s="4" t="s">
        <v>180</v>
      </c>
      <c r="C33" s="5" t="s">
        <v>181</v>
      </c>
      <c r="D33" s="4" t="s">
        <v>410</v>
      </c>
      <c r="E33" s="7" t="s">
        <v>409</v>
      </c>
      <c r="F33" s="19">
        <v>4000</v>
      </c>
      <c r="G33" s="19">
        <v>1000</v>
      </c>
      <c r="H33" s="24">
        <f t="shared" si="0"/>
        <v>0.71270249659684559</v>
      </c>
      <c r="I33" s="14">
        <f t="shared" si="1"/>
        <v>1069.0537448952682</v>
      </c>
      <c r="J33" s="14">
        <f t="shared" si="2"/>
        <v>320.71612346858046</v>
      </c>
      <c r="K33" s="4" t="s">
        <v>411</v>
      </c>
    </row>
    <row r="34" spans="1:11" s="3" customFormat="1" ht="28.5" customHeight="1" x14ac:dyDescent="0.25">
      <c r="A34" s="31">
        <v>29</v>
      </c>
      <c r="B34" s="4" t="s">
        <v>269</v>
      </c>
      <c r="C34" s="5" t="s">
        <v>270</v>
      </c>
      <c r="D34" s="4" t="s">
        <v>412</v>
      </c>
      <c r="E34" s="4" t="s">
        <v>413</v>
      </c>
      <c r="F34" s="19">
        <v>4000</v>
      </c>
      <c r="G34" s="19">
        <v>1200</v>
      </c>
      <c r="H34" s="24">
        <f t="shared" si="0"/>
        <v>0.71270249659684559</v>
      </c>
      <c r="I34" s="14">
        <f t="shared" si="1"/>
        <v>1069.0537448952682</v>
      </c>
      <c r="J34" s="14">
        <f t="shared" si="2"/>
        <v>320.71612346858046</v>
      </c>
      <c r="K34" s="4" t="s">
        <v>414</v>
      </c>
    </row>
    <row r="35" spans="1:11" s="3" customFormat="1" ht="33" customHeight="1" x14ac:dyDescent="0.25">
      <c r="A35" s="31">
        <v>30</v>
      </c>
      <c r="B35" s="13" t="s">
        <v>588</v>
      </c>
      <c r="C35" s="5" t="s">
        <v>589</v>
      </c>
      <c r="D35" s="13" t="s">
        <v>590</v>
      </c>
      <c r="E35" s="4">
        <v>87754552279</v>
      </c>
      <c r="F35" s="19">
        <v>1156</v>
      </c>
      <c r="G35" s="19">
        <v>347</v>
      </c>
      <c r="H35" s="24">
        <f t="shared" si="0"/>
        <v>0.20597102151648838</v>
      </c>
      <c r="I35" s="14">
        <f t="shared" si="1"/>
        <v>308.95653227473258</v>
      </c>
      <c r="J35" s="14">
        <f t="shared" si="2"/>
        <v>92.686959682419769</v>
      </c>
      <c r="K35" s="13" t="s">
        <v>590</v>
      </c>
    </row>
    <row r="36" spans="1:11" s="3" customFormat="1" ht="27" customHeight="1" x14ac:dyDescent="0.25">
      <c r="A36" s="31">
        <v>31</v>
      </c>
      <c r="B36" s="4" t="s">
        <v>28</v>
      </c>
      <c r="C36" s="5" t="s">
        <v>29</v>
      </c>
      <c r="D36" s="4" t="s">
        <v>30</v>
      </c>
      <c r="E36" s="4" t="s">
        <v>226</v>
      </c>
      <c r="F36" s="19">
        <v>3000</v>
      </c>
      <c r="G36" s="19">
        <v>900</v>
      </c>
      <c r="H36" s="24">
        <f t="shared" si="0"/>
        <v>0.53452687244763419</v>
      </c>
      <c r="I36" s="14">
        <f t="shared" si="1"/>
        <v>801.79030867145138</v>
      </c>
      <c r="J36" s="14">
        <f t="shared" si="2"/>
        <v>240.53709260143543</v>
      </c>
      <c r="K36" s="4" t="s">
        <v>206</v>
      </c>
    </row>
    <row r="37" spans="1:11" s="3" customFormat="1" ht="30" customHeight="1" x14ac:dyDescent="0.25">
      <c r="A37" s="31">
        <v>32</v>
      </c>
      <c r="B37" s="4" t="s">
        <v>151</v>
      </c>
      <c r="C37" s="5" t="s">
        <v>152</v>
      </c>
      <c r="D37" s="4" t="s">
        <v>415</v>
      </c>
      <c r="E37" s="4">
        <v>87154120670</v>
      </c>
      <c r="F37" s="19">
        <v>3000</v>
      </c>
      <c r="G37" s="19">
        <v>500</v>
      </c>
      <c r="H37" s="24">
        <f t="shared" si="0"/>
        <v>0.53452687244763419</v>
      </c>
      <c r="I37" s="14">
        <f t="shared" si="1"/>
        <v>801.79030867145138</v>
      </c>
      <c r="J37" s="14">
        <f t="shared" si="2"/>
        <v>240.53709260143543</v>
      </c>
      <c r="K37" s="13" t="s">
        <v>415</v>
      </c>
    </row>
    <row r="38" spans="1:11" s="3" customFormat="1" ht="32.25" customHeight="1" x14ac:dyDescent="0.25">
      <c r="A38" s="31">
        <v>33</v>
      </c>
      <c r="B38" s="4" t="s">
        <v>416</v>
      </c>
      <c r="C38" s="5" t="s">
        <v>172</v>
      </c>
      <c r="D38" s="4" t="s">
        <v>173</v>
      </c>
      <c r="E38" s="4">
        <v>77015117587</v>
      </c>
      <c r="F38" s="19">
        <v>2516</v>
      </c>
      <c r="G38" s="19">
        <v>755</v>
      </c>
      <c r="H38" s="24">
        <f t="shared" ref="H38:H69" si="3">+F38/$F$147*100</f>
        <v>0.44828987035941587</v>
      </c>
      <c r="I38" s="14">
        <f t="shared" ref="I38:I69" si="4">+H38*$I$153/100</f>
        <v>672.43480553912377</v>
      </c>
      <c r="J38" s="14">
        <f t="shared" si="2"/>
        <v>201.73044166173713</v>
      </c>
      <c r="K38" s="4" t="s">
        <v>417</v>
      </c>
    </row>
    <row r="39" spans="1:11" s="3" customFormat="1" ht="30" customHeight="1" x14ac:dyDescent="0.25">
      <c r="A39" s="31">
        <v>34</v>
      </c>
      <c r="B39" s="13" t="s">
        <v>418</v>
      </c>
      <c r="C39" s="21">
        <v>120840016564</v>
      </c>
      <c r="D39" s="13" t="s">
        <v>419</v>
      </c>
      <c r="E39" s="13" t="s">
        <v>420</v>
      </c>
      <c r="F39" s="19">
        <v>1904</v>
      </c>
      <c r="G39" s="19">
        <v>204</v>
      </c>
      <c r="H39" s="24">
        <f t="shared" si="3"/>
        <v>0.33924638838009852</v>
      </c>
      <c r="I39" s="14">
        <f t="shared" si="4"/>
        <v>508.86958257014777</v>
      </c>
      <c r="J39" s="14">
        <f t="shared" si="2"/>
        <v>152.66087477104432</v>
      </c>
      <c r="K39" s="13" t="s">
        <v>421</v>
      </c>
    </row>
    <row r="40" spans="1:11" s="3" customFormat="1" ht="33.75" customHeight="1" x14ac:dyDescent="0.25">
      <c r="A40" s="31">
        <v>35</v>
      </c>
      <c r="B40" s="4" t="s">
        <v>147</v>
      </c>
      <c r="C40" s="5" t="s">
        <v>148</v>
      </c>
      <c r="D40" s="4" t="s">
        <v>149</v>
      </c>
      <c r="E40" s="4" t="s">
        <v>150</v>
      </c>
      <c r="F40" s="19">
        <v>2040</v>
      </c>
      <c r="G40" s="19">
        <v>612</v>
      </c>
      <c r="H40" s="24">
        <f t="shared" si="3"/>
        <v>0.36347827326439125</v>
      </c>
      <c r="I40" s="14">
        <f t="shared" si="4"/>
        <v>545.2174098965869</v>
      </c>
      <c r="J40" s="14">
        <f t="shared" si="2"/>
        <v>163.56522296897606</v>
      </c>
      <c r="K40" s="4" t="s">
        <v>221</v>
      </c>
    </row>
    <row r="41" spans="1:11" s="3" customFormat="1" ht="30" customHeight="1" x14ac:dyDescent="0.25">
      <c r="A41" s="31">
        <v>36</v>
      </c>
      <c r="B41" s="29" t="s">
        <v>323</v>
      </c>
      <c r="C41" s="5" t="s">
        <v>324</v>
      </c>
      <c r="D41" s="4" t="s">
        <v>325</v>
      </c>
      <c r="E41" s="7" t="s">
        <v>422</v>
      </c>
      <c r="F41" s="19">
        <v>2800</v>
      </c>
      <c r="G41" s="28">
        <v>840</v>
      </c>
      <c r="H41" s="24">
        <f t="shared" si="3"/>
        <v>0.49889174761779187</v>
      </c>
      <c r="I41" s="14">
        <f t="shared" si="4"/>
        <v>748.33762142668786</v>
      </c>
      <c r="J41" s="14">
        <f t="shared" si="2"/>
        <v>224.50128642800635</v>
      </c>
      <c r="K41" s="4" t="s">
        <v>326</v>
      </c>
    </row>
    <row r="42" spans="1:11" s="3" customFormat="1" ht="47.25" customHeight="1" x14ac:dyDescent="0.25">
      <c r="A42" s="31">
        <v>37</v>
      </c>
      <c r="B42" s="29" t="s">
        <v>423</v>
      </c>
      <c r="C42" s="5" t="s">
        <v>71</v>
      </c>
      <c r="D42" s="13" t="s">
        <v>72</v>
      </c>
      <c r="E42" s="4" t="s">
        <v>73</v>
      </c>
      <c r="F42" s="19">
        <v>2500</v>
      </c>
      <c r="G42" s="19">
        <v>750</v>
      </c>
      <c r="H42" s="24">
        <f t="shared" si="3"/>
        <v>0.44543906037302855</v>
      </c>
      <c r="I42" s="14">
        <f t="shared" si="4"/>
        <v>668.15859055954274</v>
      </c>
      <c r="J42" s="14">
        <f t="shared" si="2"/>
        <v>200.44757716786285</v>
      </c>
      <c r="K42" s="4" t="s">
        <v>356</v>
      </c>
    </row>
    <row r="43" spans="1:11" s="3" customFormat="1" ht="34.5" customHeight="1" x14ac:dyDescent="0.25">
      <c r="A43" s="31">
        <v>38</v>
      </c>
      <c r="B43" s="4" t="s">
        <v>161</v>
      </c>
      <c r="C43" s="5" t="s">
        <v>162</v>
      </c>
      <c r="D43" s="4" t="s">
        <v>230</v>
      </c>
      <c r="E43" s="4" t="s">
        <v>163</v>
      </c>
      <c r="F43" s="19">
        <v>3468</v>
      </c>
      <c r="G43" s="15">
        <v>1040.4000000000001</v>
      </c>
      <c r="H43" s="24">
        <f t="shared" si="3"/>
        <v>0.61791306454946515</v>
      </c>
      <c r="I43" s="14">
        <f t="shared" si="4"/>
        <v>926.86959682419774</v>
      </c>
      <c r="J43" s="14">
        <f t="shared" si="2"/>
        <v>278.06087904725933</v>
      </c>
      <c r="K43" s="4" t="s">
        <v>219</v>
      </c>
    </row>
    <row r="44" spans="1:11" s="3" customFormat="1" ht="30" customHeight="1" x14ac:dyDescent="0.25">
      <c r="A44" s="31">
        <v>39</v>
      </c>
      <c r="B44" s="4" t="s">
        <v>424</v>
      </c>
      <c r="C44" s="5" t="s">
        <v>116</v>
      </c>
      <c r="D44" s="4" t="s">
        <v>117</v>
      </c>
      <c r="E44" s="4" t="s">
        <v>118</v>
      </c>
      <c r="F44" s="19">
        <v>8840</v>
      </c>
      <c r="G44" s="28">
        <v>2652</v>
      </c>
      <c r="H44" s="24">
        <f t="shared" si="3"/>
        <v>1.5750725174790285</v>
      </c>
      <c r="I44" s="14">
        <f t="shared" si="4"/>
        <v>2362.608776218543</v>
      </c>
      <c r="J44" s="14">
        <f t="shared" si="2"/>
        <v>708.78263286556296</v>
      </c>
      <c r="K44" s="4" t="s">
        <v>425</v>
      </c>
    </row>
    <row r="45" spans="1:11" s="3" customFormat="1" ht="42" customHeight="1" x14ac:dyDescent="0.25">
      <c r="A45" s="31">
        <v>40</v>
      </c>
      <c r="B45" s="4" t="s">
        <v>153</v>
      </c>
      <c r="C45" s="5" t="s">
        <v>154</v>
      </c>
      <c r="D45" s="4" t="s">
        <v>155</v>
      </c>
      <c r="E45" s="4" t="s">
        <v>156</v>
      </c>
      <c r="F45" s="19">
        <v>6460</v>
      </c>
      <c r="G45" s="19">
        <v>1938</v>
      </c>
      <c r="H45" s="24">
        <f t="shared" si="3"/>
        <v>1.1510145320039056</v>
      </c>
      <c r="I45" s="14">
        <f t="shared" si="4"/>
        <v>1726.5217980058585</v>
      </c>
      <c r="J45" s="14">
        <f t="shared" si="2"/>
        <v>517.9565394017576</v>
      </c>
      <c r="K45" s="4" t="s">
        <v>426</v>
      </c>
    </row>
    <row r="46" spans="1:11" s="3" customFormat="1" ht="45.75" customHeight="1" x14ac:dyDescent="0.25">
      <c r="A46" s="31">
        <v>41</v>
      </c>
      <c r="B46" s="13" t="s">
        <v>296</v>
      </c>
      <c r="C46" s="5" t="s">
        <v>297</v>
      </c>
      <c r="D46" s="4" t="s">
        <v>298</v>
      </c>
      <c r="E46" s="4" t="s">
        <v>427</v>
      </c>
      <c r="F46" s="19">
        <v>3000</v>
      </c>
      <c r="G46" s="19">
        <v>900</v>
      </c>
      <c r="H46" s="24">
        <f t="shared" si="3"/>
        <v>0.53452687244763419</v>
      </c>
      <c r="I46" s="14">
        <f t="shared" si="4"/>
        <v>801.79030867145138</v>
      </c>
      <c r="J46" s="14">
        <f t="shared" si="2"/>
        <v>240.53709260143543</v>
      </c>
      <c r="K46" s="4" t="s">
        <v>428</v>
      </c>
    </row>
    <row r="47" spans="1:11" s="3" customFormat="1" ht="45.75" customHeight="1" x14ac:dyDescent="0.25">
      <c r="A47" s="31">
        <v>42</v>
      </c>
      <c r="B47" s="13" t="s">
        <v>429</v>
      </c>
      <c r="C47" s="21">
        <v>130540018819</v>
      </c>
      <c r="D47" s="13" t="s">
        <v>430</v>
      </c>
      <c r="E47" s="13" t="s">
        <v>9</v>
      </c>
      <c r="F47" s="19">
        <v>5000</v>
      </c>
      <c r="G47" s="19">
        <v>1500</v>
      </c>
      <c r="H47" s="24">
        <f t="shared" si="3"/>
        <v>0.8908781207460571</v>
      </c>
      <c r="I47" s="14">
        <f t="shared" si="4"/>
        <v>1336.3171811190855</v>
      </c>
      <c r="J47" s="14">
        <f t="shared" si="2"/>
        <v>400.89515433572569</v>
      </c>
      <c r="K47" s="13" t="s">
        <v>431</v>
      </c>
    </row>
    <row r="48" spans="1:11" s="3" customFormat="1" ht="33.75" customHeight="1" x14ac:dyDescent="0.25">
      <c r="A48" s="31">
        <v>43</v>
      </c>
      <c r="B48" s="13" t="s">
        <v>433</v>
      </c>
      <c r="C48" s="16" t="s">
        <v>8</v>
      </c>
      <c r="D48" s="13" t="s">
        <v>432</v>
      </c>
      <c r="E48" s="13" t="s">
        <v>9</v>
      </c>
      <c r="F48" s="19">
        <v>5000</v>
      </c>
      <c r="G48" s="19">
        <v>1500</v>
      </c>
      <c r="H48" s="24">
        <f t="shared" si="3"/>
        <v>0.8908781207460571</v>
      </c>
      <c r="I48" s="14">
        <f t="shared" si="4"/>
        <v>1336.3171811190855</v>
      </c>
      <c r="J48" s="14">
        <f t="shared" si="2"/>
        <v>400.89515433572569</v>
      </c>
      <c r="K48" s="13" t="s">
        <v>434</v>
      </c>
    </row>
    <row r="49" spans="1:11" s="3" customFormat="1" ht="30.75" customHeight="1" x14ac:dyDescent="0.25">
      <c r="A49" s="31">
        <v>44</v>
      </c>
      <c r="B49" s="29" t="s">
        <v>104</v>
      </c>
      <c r="C49" s="5" t="s">
        <v>105</v>
      </c>
      <c r="D49" s="4" t="s">
        <v>106</v>
      </c>
      <c r="E49" s="7">
        <v>87142553066</v>
      </c>
      <c r="F49" s="19">
        <v>10000</v>
      </c>
      <c r="G49" s="19">
        <v>3000</v>
      </c>
      <c r="H49" s="24">
        <f t="shared" si="3"/>
        <v>1.7817562414921142</v>
      </c>
      <c r="I49" s="14">
        <f t="shared" si="4"/>
        <v>2672.634362238171</v>
      </c>
      <c r="J49" s="14">
        <f t="shared" si="2"/>
        <v>801.79030867145138</v>
      </c>
      <c r="K49" s="4" t="s">
        <v>435</v>
      </c>
    </row>
    <row r="50" spans="1:11" s="3" customFormat="1" ht="26.25" customHeight="1" x14ac:dyDescent="0.25">
      <c r="A50" s="31">
        <v>45</v>
      </c>
      <c r="B50" s="29" t="s">
        <v>436</v>
      </c>
      <c r="C50" s="21">
        <v>191140000538</v>
      </c>
      <c r="D50" s="13" t="s">
        <v>437</v>
      </c>
      <c r="E50" s="7" t="s">
        <v>438</v>
      </c>
      <c r="F50" s="19">
        <v>4000</v>
      </c>
      <c r="G50" s="19">
        <v>1200</v>
      </c>
      <c r="H50" s="24">
        <f t="shared" si="3"/>
        <v>0.71270249659684559</v>
      </c>
      <c r="I50" s="14">
        <f t="shared" si="4"/>
        <v>1069.0537448952682</v>
      </c>
      <c r="J50" s="14">
        <f t="shared" si="2"/>
        <v>320.71612346858046</v>
      </c>
      <c r="K50" s="13" t="s">
        <v>439</v>
      </c>
    </row>
    <row r="51" spans="1:11" s="3" customFormat="1" ht="45" customHeight="1" x14ac:dyDescent="0.25">
      <c r="A51" s="31">
        <v>46</v>
      </c>
      <c r="B51" s="13" t="s">
        <v>443</v>
      </c>
      <c r="C51" s="16" t="s">
        <v>440</v>
      </c>
      <c r="D51" s="13" t="s">
        <v>441</v>
      </c>
      <c r="E51" s="13" t="s">
        <v>442</v>
      </c>
      <c r="F51" s="19">
        <v>1017</v>
      </c>
      <c r="G51" s="19">
        <v>306</v>
      </c>
      <c r="H51" s="24">
        <f t="shared" si="3"/>
        <v>0.181204609759748</v>
      </c>
      <c r="I51" s="14">
        <f t="shared" si="4"/>
        <v>271.80691463962199</v>
      </c>
      <c r="J51" s="14">
        <f t="shared" si="2"/>
        <v>81.542074391886601</v>
      </c>
      <c r="K51" s="13" t="s">
        <v>444</v>
      </c>
    </row>
    <row r="52" spans="1:11" s="3" customFormat="1" ht="32.25" customHeight="1" x14ac:dyDescent="0.25">
      <c r="A52" s="31">
        <v>47</v>
      </c>
      <c r="B52" s="29" t="s">
        <v>591</v>
      </c>
      <c r="C52" s="16">
        <v>40840002557</v>
      </c>
      <c r="D52" s="13" t="s">
        <v>445</v>
      </c>
      <c r="E52" s="13" t="s">
        <v>446</v>
      </c>
      <c r="F52" s="19">
        <v>2750</v>
      </c>
      <c r="G52" s="28">
        <v>825</v>
      </c>
      <c r="H52" s="24">
        <f t="shared" si="3"/>
        <v>0.48998296641033134</v>
      </c>
      <c r="I52" s="14">
        <f t="shared" si="4"/>
        <v>734.97444961549695</v>
      </c>
      <c r="J52" s="14">
        <f t="shared" si="2"/>
        <v>220.4923348846491</v>
      </c>
      <c r="K52" s="13" t="s">
        <v>592</v>
      </c>
    </row>
    <row r="53" spans="1:11" s="3" customFormat="1" ht="28.5" customHeight="1" x14ac:dyDescent="0.25">
      <c r="A53" s="31">
        <v>48</v>
      </c>
      <c r="B53" s="13" t="s">
        <v>447</v>
      </c>
      <c r="C53" s="21">
        <v>140440008720</v>
      </c>
      <c r="D53" s="16" t="s">
        <v>448</v>
      </c>
      <c r="E53" s="16">
        <v>87770713555</v>
      </c>
      <c r="F53" s="19">
        <v>3700</v>
      </c>
      <c r="G53" s="28">
        <v>1560</v>
      </c>
      <c r="H53" s="24">
        <f t="shared" si="3"/>
        <v>0.65924980935208222</v>
      </c>
      <c r="I53" s="14">
        <f t="shared" si="4"/>
        <v>988.87471402812332</v>
      </c>
      <c r="J53" s="14">
        <f t="shared" si="2"/>
        <v>296.66241420843699</v>
      </c>
      <c r="K53" s="13" t="s">
        <v>449</v>
      </c>
    </row>
    <row r="54" spans="1:11" s="3" customFormat="1" ht="28.5" customHeight="1" x14ac:dyDescent="0.25">
      <c r="A54" s="31">
        <v>49</v>
      </c>
      <c r="B54" s="13" t="s">
        <v>451</v>
      </c>
      <c r="C54" s="16" t="s">
        <v>56</v>
      </c>
      <c r="D54" s="13" t="s">
        <v>351</v>
      </c>
      <c r="E54" s="13" t="s">
        <v>450</v>
      </c>
      <c r="F54" s="19">
        <v>5236</v>
      </c>
      <c r="G54" s="19">
        <v>408</v>
      </c>
      <c r="H54" s="24">
        <f t="shared" si="3"/>
        <v>0.93292756804527077</v>
      </c>
      <c r="I54" s="14">
        <f t="shared" si="4"/>
        <v>1399.3913520679062</v>
      </c>
      <c r="J54" s="14">
        <f t="shared" si="2"/>
        <v>419.81740562037186</v>
      </c>
      <c r="K54" s="13" t="s">
        <v>452</v>
      </c>
    </row>
    <row r="55" spans="1:11" s="3" customFormat="1" ht="29.25" customHeight="1" x14ac:dyDescent="0.25">
      <c r="A55" s="31">
        <v>50</v>
      </c>
      <c r="B55" s="13" t="s">
        <v>453</v>
      </c>
      <c r="C55" s="21">
        <v>120840000439</v>
      </c>
      <c r="D55" s="13" t="s">
        <v>454</v>
      </c>
      <c r="E55" s="13">
        <v>87779839211</v>
      </c>
      <c r="F55" s="19">
        <v>272</v>
      </c>
      <c r="G55" s="19">
        <v>900</v>
      </c>
      <c r="H55" s="24">
        <f t="shared" si="3"/>
        <v>4.8463769768585498E-2</v>
      </c>
      <c r="I55" s="14">
        <f t="shared" si="4"/>
        <v>72.695654652878247</v>
      </c>
      <c r="J55" s="14">
        <f t="shared" si="2"/>
        <v>21.808696395863475</v>
      </c>
      <c r="K55" s="13" t="s">
        <v>455</v>
      </c>
    </row>
    <row r="56" spans="1:11" s="3" customFormat="1" ht="45.75" customHeight="1" x14ac:dyDescent="0.25">
      <c r="A56" s="31">
        <v>51</v>
      </c>
      <c r="B56" s="4" t="s">
        <v>457</v>
      </c>
      <c r="C56" s="5" t="s">
        <v>69</v>
      </c>
      <c r="D56" s="4" t="s">
        <v>70</v>
      </c>
      <c r="E56" s="4" t="s">
        <v>456</v>
      </c>
      <c r="F56" s="19">
        <v>6100</v>
      </c>
      <c r="G56" s="19">
        <v>1500</v>
      </c>
      <c r="H56" s="24">
        <f t="shared" si="3"/>
        <v>1.0868713073101894</v>
      </c>
      <c r="I56" s="14">
        <f t="shared" si="4"/>
        <v>1630.3069609652841</v>
      </c>
      <c r="J56" s="14">
        <f t="shared" si="2"/>
        <v>489.09208828958521</v>
      </c>
      <c r="K56" s="4" t="s">
        <v>458</v>
      </c>
    </row>
    <row r="57" spans="1:11" s="3" customFormat="1" ht="48.75" customHeight="1" x14ac:dyDescent="0.25">
      <c r="A57" s="31">
        <v>52</v>
      </c>
      <c r="B57" s="13" t="s">
        <v>459</v>
      </c>
      <c r="C57" s="16" t="s">
        <v>461</v>
      </c>
      <c r="D57" s="16" t="s">
        <v>462</v>
      </c>
      <c r="E57" s="16" t="s">
        <v>460</v>
      </c>
      <c r="F57" s="19">
        <v>2000</v>
      </c>
      <c r="G57" s="19">
        <v>1000</v>
      </c>
      <c r="H57" s="24">
        <f t="shared" si="3"/>
        <v>0.3563512482984228</v>
      </c>
      <c r="I57" s="14">
        <f t="shared" si="4"/>
        <v>534.5268724476341</v>
      </c>
      <c r="J57" s="14">
        <f t="shared" si="2"/>
        <v>160.35806173429023</v>
      </c>
      <c r="K57" s="13" t="s">
        <v>463</v>
      </c>
    </row>
    <row r="58" spans="1:11" s="3" customFormat="1" ht="45.75" customHeight="1" x14ac:dyDescent="0.25">
      <c r="A58" s="31">
        <v>53</v>
      </c>
      <c r="B58" s="4" t="s">
        <v>465</v>
      </c>
      <c r="C58" s="5" t="s">
        <v>248</v>
      </c>
      <c r="D58" s="4" t="s">
        <v>249</v>
      </c>
      <c r="E58" s="4" t="s">
        <v>250</v>
      </c>
      <c r="F58" s="19">
        <v>4000</v>
      </c>
      <c r="G58" s="19">
        <v>1200</v>
      </c>
      <c r="H58" s="24">
        <f t="shared" si="3"/>
        <v>0.71270249659684559</v>
      </c>
      <c r="I58" s="14">
        <f t="shared" si="4"/>
        <v>1069.0537448952682</v>
      </c>
      <c r="J58" s="14">
        <f t="shared" si="2"/>
        <v>320.71612346858046</v>
      </c>
      <c r="K58" s="4" t="s">
        <v>464</v>
      </c>
    </row>
    <row r="59" spans="1:11" s="3" customFormat="1" ht="31.5" customHeight="1" x14ac:dyDescent="0.25">
      <c r="A59" s="31">
        <v>54</v>
      </c>
      <c r="B59" s="4" t="s">
        <v>39</v>
      </c>
      <c r="C59" s="5" t="s">
        <v>40</v>
      </c>
      <c r="D59" s="4" t="s">
        <v>41</v>
      </c>
      <c r="E59" s="4" t="s">
        <v>42</v>
      </c>
      <c r="F59" s="19">
        <v>1224</v>
      </c>
      <c r="G59" s="19">
        <v>204</v>
      </c>
      <c r="H59" s="24">
        <f t="shared" si="3"/>
        <v>0.21808696395863475</v>
      </c>
      <c r="I59" s="14">
        <f t="shared" si="4"/>
        <v>327.13044593795212</v>
      </c>
      <c r="J59" s="14">
        <f t="shared" si="2"/>
        <v>98.139133781385638</v>
      </c>
      <c r="K59" s="4" t="s">
        <v>340</v>
      </c>
    </row>
    <row r="60" spans="1:11" s="3" customFormat="1" ht="30.75" customHeight="1" x14ac:dyDescent="0.25">
      <c r="A60" s="31">
        <v>55</v>
      </c>
      <c r="B60" s="4" t="s">
        <v>176</v>
      </c>
      <c r="C60" s="5" t="s">
        <v>177</v>
      </c>
      <c r="D60" s="4" t="s">
        <v>178</v>
      </c>
      <c r="E60" s="4" t="s">
        <v>179</v>
      </c>
      <c r="F60" s="19">
        <v>5200</v>
      </c>
      <c r="G60" s="19">
        <v>2200</v>
      </c>
      <c r="H60" s="24">
        <f t="shared" si="3"/>
        <v>0.9265132455758992</v>
      </c>
      <c r="I60" s="14">
        <f t="shared" si="4"/>
        <v>1389.7698683638489</v>
      </c>
      <c r="J60" s="14">
        <f t="shared" si="2"/>
        <v>416.93096050915466</v>
      </c>
      <c r="K60" s="4" t="s">
        <v>178</v>
      </c>
    </row>
    <row r="61" spans="1:11" s="3" customFormat="1" ht="30" customHeight="1" x14ac:dyDescent="0.25">
      <c r="A61" s="31">
        <v>56</v>
      </c>
      <c r="B61" s="4" t="s">
        <v>125</v>
      </c>
      <c r="C61" s="5" t="s">
        <v>126</v>
      </c>
      <c r="D61" s="4" t="s">
        <v>127</v>
      </c>
      <c r="E61" s="4" t="s">
        <v>466</v>
      </c>
      <c r="F61" s="19">
        <v>5400</v>
      </c>
      <c r="G61" s="19">
        <v>1620</v>
      </c>
      <c r="H61" s="24">
        <f t="shared" si="3"/>
        <v>0.96214837040574153</v>
      </c>
      <c r="I61" s="14">
        <f t="shared" si="4"/>
        <v>1443.2225556086123</v>
      </c>
      <c r="J61" s="14">
        <f t="shared" si="2"/>
        <v>432.96676668258368</v>
      </c>
      <c r="K61" s="4" t="s">
        <v>212</v>
      </c>
    </row>
    <row r="62" spans="1:11" s="3" customFormat="1" ht="28.5" customHeight="1" x14ac:dyDescent="0.25">
      <c r="A62" s="31">
        <v>57</v>
      </c>
      <c r="B62" s="4" t="s">
        <v>190</v>
      </c>
      <c r="C62" s="5" t="s">
        <v>191</v>
      </c>
      <c r="D62" s="4" t="s">
        <v>192</v>
      </c>
      <c r="E62" s="4" t="s">
        <v>193</v>
      </c>
      <c r="F62" s="19">
        <v>6800</v>
      </c>
      <c r="G62" s="19">
        <v>1866</v>
      </c>
      <c r="H62" s="24">
        <f t="shared" si="3"/>
        <v>1.2115942442146375</v>
      </c>
      <c r="I62" s="14">
        <f t="shared" si="4"/>
        <v>1817.3913663219562</v>
      </c>
      <c r="J62" s="14">
        <f t="shared" si="2"/>
        <v>545.21740989658679</v>
      </c>
      <c r="K62" s="4" t="s">
        <v>225</v>
      </c>
    </row>
    <row r="63" spans="1:11" s="3" customFormat="1" ht="31.5" customHeight="1" x14ac:dyDescent="0.25">
      <c r="A63" s="31">
        <v>58</v>
      </c>
      <c r="B63" s="4" t="s">
        <v>100</v>
      </c>
      <c r="C63" s="5" t="s">
        <v>101</v>
      </c>
      <c r="D63" s="4" t="s">
        <v>102</v>
      </c>
      <c r="E63" s="4" t="s">
        <v>103</v>
      </c>
      <c r="F63" s="19">
        <v>8500</v>
      </c>
      <c r="G63" s="19">
        <v>2550</v>
      </c>
      <c r="H63" s="24">
        <f t="shared" si="3"/>
        <v>1.5144928052682969</v>
      </c>
      <c r="I63" s="14">
        <f t="shared" si="4"/>
        <v>2271.7392079024453</v>
      </c>
      <c r="J63" s="14">
        <f t="shared" si="2"/>
        <v>681.52176237073365</v>
      </c>
      <c r="K63" s="4" t="s">
        <v>231</v>
      </c>
    </row>
    <row r="64" spans="1:11" s="3" customFormat="1" ht="41.25" customHeight="1" x14ac:dyDescent="0.25">
      <c r="A64" s="31">
        <v>59</v>
      </c>
      <c r="B64" s="13" t="s">
        <v>467</v>
      </c>
      <c r="C64" s="21">
        <v>960840001025</v>
      </c>
      <c r="D64" s="13" t="s">
        <v>469</v>
      </c>
      <c r="E64" s="13" t="s">
        <v>468</v>
      </c>
      <c r="F64" s="19">
        <v>2100</v>
      </c>
      <c r="G64" s="19">
        <v>550</v>
      </c>
      <c r="H64" s="24">
        <f t="shared" si="3"/>
        <v>0.3741688107133439</v>
      </c>
      <c r="I64" s="14">
        <f t="shared" si="4"/>
        <v>561.25321607001581</v>
      </c>
      <c r="J64" s="14">
        <f t="shared" si="2"/>
        <v>168.37596482100474</v>
      </c>
      <c r="K64" s="13" t="s">
        <v>470</v>
      </c>
    </row>
    <row r="65" spans="1:18" s="3" customFormat="1" ht="31.5" customHeight="1" x14ac:dyDescent="0.25">
      <c r="A65" s="31">
        <v>60</v>
      </c>
      <c r="B65" s="4" t="s">
        <v>157</v>
      </c>
      <c r="C65" s="5" t="s">
        <v>158</v>
      </c>
      <c r="D65" s="4" t="s">
        <v>159</v>
      </c>
      <c r="E65" s="4" t="s">
        <v>160</v>
      </c>
      <c r="F65" s="19">
        <v>4500</v>
      </c>
      <c r="G65" s="28">
        <v>1500</v>
      </c>
      <c r="H65" s="24">
        <f t="shared" si="3"/>
        <v>0.80179030867145118</v>
      </c>
      <c r="I65" s="14">
        <f t="shared" si="4"/>
        <v>1202.6854630071766</v>
      </c>
      <c r="J65" s="14">
        <f t="shared" si="2"/>
        <v>360.80563890215302</v>
      </c>
      <c r="K65" s="4" t="s">
        <v>220</v>
      </c>
    </row>
    <row r="66" spans="1:18" s="3" customFormat="1" ht="45.75" customHeight="1" x14ac:dyDescent="0.25">
      <c r="A66" s="31">
        <v>61</v>
      </c>
      <c r="B66" s="4" t="s">
        <v>194</v>
      </c>
      <c r="C66" s="5" t="s">
        <v>195</v>
      </c>
      <c r="D66" s="4" t="s">
        <v>196</v>
      </c>
      <c r="E66" s="4" t="s">
        <v>471</v>
      </c>
      <c r="F66" s="19">
        <v>4000</v>
      </c>
      <c r="G66" s="19">
        <v>1200</v>
      </c>
      <c r="H66" s="24">
        <f t="shared" si="3"/>
        <v>0.71270249659684559</v>
      </c>
      <c r="I66" s="14">
        <f t="shared" si="4"/>
        <v>1069.0537448952682</v>
      </c>
      <c r="J66" s="14">
        <f t="shared" si="2"/>
        <v>320.71612346858046</v>
      </c>
      <c r="K66" s="4" t="s">
        <v>224</v>
      </c>
    </row>
    <row r="67" spans="1:18" s="3" customFormat="1" ht="31.5" customHeight="1" x14ac:dyDescent="0.25">
      <c r="A67" s="31">
        <v>62</v>
      </c>
      <c r="B67" s="13" t="s">
        <v>472</v>
      </c>
      <c r="C67" s="21">
        <v>130740004787</v>
      </c>
      <c r="D67" s="13" t="s">
        <v>473</v>
      </c>
      <c r="E67" s="13" t="s">
        <v>474</v>
      </c>
      <c r="F67" s="19">
        <v>3000</v>
      </c>
      <c r="G67" s="28">
        <v>1500</v>
      </c>
      <c r="H67" s="24">
        <f t="shared" si="3"/>
        <v>0.53452687244763419</v>
      </c>
      <c r="I67" s="14">
        <f t="shared" si="4"/>
        <v>801.79030867145138</v>
      </c>
      <c r="J67" s="14">
        <f t="shared" si="2"/>
        <v>240.53709260143543</v>
      </c>
      <c r="K67" s="13" t="s">
        <v>475</v>
      </c>
    </row>
    <row r="68" spans="1:18" s="3" customFormat="1" ht="30.75" customHeight="1" x14ac:dyDescent="0.25">
      <c r="A68" s="31">
        <v>63</v>
      </c>
      <c r="B68" s="4" t="s">
        <v>119</v>
      </c>
      <c r="C68" s="5" t="s">
        <v>120</v>
      </c>
      <c r="D68" s="4" t="s">
        <v>477</v>
      </c>
      <c r="E68" s="23" t="s">
        <v>121</v>
      </c>
      <c r="F68" s="19">
        <v>1496</v>
      </c>
      <c r="G68" s="28">
        <v>800</v>
      </c>
      <c r="H68" s="24">
        <f t="shared" si="3"/>
        <v>0.26655073372722027</v>
      </c>
      <c r="I68" s="14">
        <f t="shared" si="4"/>
        <v>399.82610059083038</v>
      </c>
      <c r="J68" s="14">
        <f t="shared" si="2"/>
        <v>119.9478301772491</v>
      </c>
      <c r="K68" s="4" t="s">
        <v>476</v>
      </c>
    </row>
    <row r="69" spans="1:18" s="3" customFormat="1" ht="30.75" customHeight="1" x14ac:dyDescent="0.25">
      <c r="A69" s="31">
        <v>64</v>
      </c>
      <c r="B69" s="29" t="s">
        <v>288</v>
      </c>
      <c r="C69" s="5" t="s">
        <v>289</v>
      </c>
      <c r="D69" s="4" t="s">
        <v>290</v>
      </c>
      <c r="E69" s="7">
        <v>77054897990</v>
      </c>
      <c r="F69" s="19">
        <v>1700</v>
      </c>
      <c r="G69" s="19">
        <v>510</v>
      </c>
      <c r="H69" s="24">
        <f t="shared" si="3"/>
        <v>0.30289856105365937</v>
      </c>
      <c r="I69" s="14">
        <f t="shared" si="4"/>
        <v>454.34784158048905</v>
      </c>
      <c r="J69" s="14">
        <f t="shared" si="2"/>
        <v>136.3043524741467</v>
      </c>
      <c r="K69" s="4" t="s">
        <v>478</v>
      </c>
      <c r="R69" s="3" t="s">
        <v>595</v>
      </c>
    </row>
    <row r="70" spans="1:18" s="3" customFormat="1" ht="39.75" customHeight="1" x14ac:dyDescent="0.25">
      <c r="A70" s="31">
        <v>65</v>
      </c>
      <c r="B70" s="4" t="s">
        <v>479</v>
      </c>
      <c r="C70" s="5" t="s">
        <v>67</v>
      </c>
      <c r="D70" s="4" t="s">
        <v>68</v>
      </c>
      <c r="E70" s="4">
        <v>77083635979</v>
      </c>
      <c r="F70" s="19">
        <v>2910</v>
      </c>
      <c r="G70" s="28">
        <v>970</v>
      </c>
      <c r="H70" s="24">
        <f t="shared" ref="H70:H101" si="5">+F70/$F$147*100</f>
        <v>0.51849106627420516</v>
      </c>
      <c r="I70" s="14">
        <f t="shared" ref="I70:I101" si="6">+H70*$I$153/100</f>
        <v>777.73659941130768</v>
      </c>
      <c r="J70" s="14">
        <f t="shared" si="2"/>
        <v>233.32097982339229</v>
      </c>
      <c r="K70" s="4" t="s">
        <v>345</v>
      </c>
    </row>
    <row r="71" spans="1:18" s="3" customFormat="1" ht="43.5" customHeight="1" x14ac:dyDescent="0.25">
      <c r="A71" s="31">
        <v>66</v>
      </c>
      <c r="B71" s="4" t="s">
        <v>481</v>
      </c>
      <c r="C71" s="5" t="s">
        <v>64</v>
      </c>
      <c r="D71" s="4" t="s">
        <v>65</v>
      </c>
      <c r="E71" s="4" t="s">
        <v>66</v>
      </c>
      <c r="F71" s="19">
        <v>4200</v>
      </c>
      <c r="G71" s="28">
        <v>1800</v>
      </c>
      <c r="H71" s="24">
        <f t="shared" si="5"/>
        <v>0.7483376214266878</v>
      </c>
      <c r="I71" s="14">
        <f t="shared" si="6"/>
        <v>1122.5064321400316</v>
      </c>
      <c r="J71" s="14">
        <f t="shared" ref="J71:J128" si="7">SUM(I71)*30/100</f>
        <v>336.75192964200949</v>
      </c>
      <c r="K71" s="4" t="s">
        <v>480</v>
      </c>
    </row>
    <row r="72" spans="1:18" s="3" customFormat="1" ht="53.25" customHeight="1" x14ac:dyDescent="0.25">
      <c r="A72" s="31">
        <v>67</v>
      </c>
      <c r="B72" s="13" t="s">
        <v>482</v>
      </c>
      <c r="C72" s="21">
        <v>951140000111</v>
      </c>
      <c r="D72" s="13" t="s">
        <v>483</v>
      </c>
      <c r="E72" s="13" t="s">
        <v>484</v>
      </c>
      <c r="F72" s="19">
        <v>2500</v>
      </c>
      <c r="G72" s="28">
        <v>3500</v>
      </c>
      <c r="H72" s="24">
        <f t="shared" si="5"/>
        <v>0.44543906037302855</v>
      </c>
      <c r="I72" s="14">
        <f t="shared" si="6"/>
        <v>668.15859055954274</v>
      </c>
      <c r="J72" s="14">
        <f t="shared" si="7"/>
        <v>200.44757716786285</v>
      </c>
      <c r="K72" s="13" t="s">
        <v>485</v>
      </c>
    </row>
    <row r="73" spans="1:18" s="3" customFormat="1" ht="27.75" customHeight="1" x14ac:dyDescent="0.25">
      <c r="A73" s="31">
        <v>68</v>
      </c>
      <c r="B73" s="4" t="s">
        <v>43</v>
      </c>
      <c r="C73" s="5" t="s">
        <v>504</v>
      </c>
      <c r="D73" s="4" t="s">
        <v>44</v>
      </c>
      <c r="E73" s="4" t="s">
        <v>45</v>
      </c>
      <c r="F73" s="19">
        <v>1400</v>
      </c>
      <c r="G73" s="19">
        <v>420</v>
      </c>
      <c r="H73" s="24">
        <f t="shared" si="5"/>
        <v>0.24944587380889593</v>
      </c>
      <c r="I73" s="14">
        <f t="shared" si="6"/>
        <v>374.16881071334393</v>
      </c>
      <c r="J73" s="14">
        <f t="shared" si="7"/>
        <v>112.25064321400318</v>
      </c>
      <c r="K73" s="4" t="s">
        <v>341</v>
      </c>
    </row>
    <row r="74" spans="1:18" s="3" customFormat="1" ht="42.75" customHeight="1" x14ac:dyDescent="0.25">
      <c r="A74" s="31">
        <v>69</v>
      </c>
      <c r="B74" s="13" t="s">
        <v>598</v>
      </c>
      <c r="C74" s="21">
        <v>120940016200</v>
      </c>
      <c r="D74" s="13" t="s">
        <v>79</v>
      </c>
      <c r="E74" s="13" t="s">
        <v>596</v>
      </c>
      <c r="F74" s="19">
        <v>9000</v>
      </c>
      <c r="G74" s="19">
        <v>2700</v>
      </c>
      <c r="H74" s="24">
        <f t="shared" si="5"/>
        <v>1.6035806173429024</v>
      </c>
      <c r="I74" s="14">
        <f t="shared" si="6"/>
        <v>2405.3709260143532</v>
      </c>
      <c r="J74" s="14">
        <f t="shared" si="7"/>
        <v>721.61127780430604</v>
      </c>
      <c r="K74" s="13" t="s">
        <v>597</v>
      </c>
    </row>
    <row r="75" spans="1:18" s="3" customFormat="1" ht="35.25" customHeight="1" x14ac:dyDescent="0.25">
      <c r="A75" s="31">
        <v>70</v>
      </c>
      <c r="B75" s="4" t="s">
        <v>52</v>
      </c>
      <c r="C75" s="5" t="s">
        <v>53</v>
      </c>
      <c r="D75" s="4" t="s">
        <v>54</v>
      </c>
      <c r="E75" s="4" t="s">
        <v>55</v>
      </c>
      <c r="F75" s="19">
        <v>5000</v>
      </c>
      <c r="G75" s="19">
        <v>1500</v>
      </c>
      <c r="H75" s="24">
        <f t="shared" si="5"/>
        <v>0.8908781207460571</v>
      </c>
      <c r="I75" s="14">
        <f t="shared" si="6"/>
        <v>1336.3171811190855</v>
      </c>
      <c r="J75" s="14">
        <f t="shared" si="7"/>
        <v>400.89515433572569</v>
      </c>
      <c r="K75" s="4" t="s">
        <v>209</v>
      </c>
    </row>
    <row r="76" spans="1:18" s="3" customFormat="1" ht="44.25" customHeight="1" x14ac:dyDescent="0.25">
      <c r="A76" s="31">
        <v>71</v>
      </c>
      <c r="B76" s="4" t="s">
        <v>488</v>
      </c>
      <c r="C76" s="5" t="s">
        <v>84</v>
      </c>
      <c r="D76" s="4" t="s">
        <v>85</v>
      </c>
      <c r="E76" s="4" t="s">
        <v>486</v>
      </c>
      <c r="F76" s="19">
        <v>2040</v>
      </c>
      <c r="G76" s="28">
        <v>875</v>
      </c>
      <c r="H76" s="24">
        <f t="shared" si="5"/>
        <v>0.36347827326439125</v>
      </c>
      <c r="I76" s="14">
        <f t="shared" si="6"/>
        <v>545.2174098965869</v>
      </c>
      <c r="J76" s="14">
        <f t="shared" si="7"/>
        <v>163.56522296897606</v>
      </c>
      <c r="K76" s="4" t="s">
        <v>487</v>
      </c>
    </row>
    <row r="77" spans="1:18" s="3" customFormat="1" ht="31.5" customHeight="1" x14ac:dyDescent="0.25">
      <c r="A77" s="31">
        <v>72</v>
      </c>
      <c r="B77" s="29" t="s">
        <v>489</v>
      </c>
      <c r="C77" s="16" t="s">
        <v>14</v>
      </c>
      <c r="D77" s="13" t="s">
        <v>15</v>
      </c>
      <c r="E77" s="17" t="s">
        <v>16</v>
      </c>
      <c r="F77" s="19">
        <v>3536</v>
      </c>
      <c r="G77" s="19">
        <v>1060.8</v>
      </c>
      <c r="H77" s="24">
        <f t="shared" si="5"/>
        <v>0.63002900699161146</v>
      </c>
      <c r="I77" s="14">
        <f t="shared" si="6"/>
        <v>945.04351048741728</v>
      </c>
      <c r="J77" s="14">
        <f t="shared" si="7"/>
        <v>283.51305314622516</v>
      </c>
      <c r="K77" s="13" t="s">
        <v>355</v>
      </c>
    </row>
    <row r="78" spans="1:18" s="3" customFormat="1" ht="40.5" customHeight="1" x14ac:dyDescent="0.25">
      <c r="A78" s="31">
        <v>73</v>
      </c>
      <c r="B78" s="29" t="s">
        <v>490</v>
      </c>
      <c r="C78" s="21">
        <v>120440002440</v>
      </c>
      <c r="D78" s="13" t="s">
        <v>491</v>
      </c>
      <c r="E78" s="17" t="s">
        <v>492</v>
      </c>
      <c r="F78" s="19">
        <v>2100</v>
      </c>
      <c r="G78" s="28">
        <v>900</v>
      </c>
      <c r="H78" s="24">
        <f t="shared" si="5"/>
        <v>0.3741688107133439</v>
      </c>
      <c r="I78" s="14">
        <f t="shared" si="6"/>
        <v>561.25321607001581</v>
      </c>
      <c r="J78" s="14">
        <f t="shared" si="7"/>
        <v>168.37596482100474</v>
      </c>
      <c r="K78" s="13" t="s">
        <v>493</v>
      </c>
    </row>
    <row r="79" spans="1:18" s="3" customFormat="1" ht="28.5" customHeight="1" x14ac:dyDescent="0.25">
      <c r="A79" s="31">
        <v>74</v>
      </c>
      <c r="B79" s="13" t="s">
        <v>494</v>
      </c>
      <c r="C79" s="21">
        <v>120440000967</v>
      </c>
      <c r="D79" s="13" t="s">
        <v>495</v>
      </c>
      <c r="E79" s="17" t="s">
        <v>496</v>
      </c>
      <c r="F79" s="19">
        <v>3000</v>
      </c>
      <c r="G79" s="19">
        <v>900</v>
      </c>
      <c r="H79" s="24">
        <f t="shared" si="5"/>
        <v>0.53452687244763419</v>
      </c>
      <c r="I79" s="14">
        <f t="shared" si="6"/>
        <v>801.79030867145138</v>
      </c>
      <c r="J79" s="14">
        <f t="shared" si="7"/>
        <v>240.53709260143543</v>
      </c>
      <c r="K79" s="13" t="s">
        <v>495</v>
      </c>
    </row>
    <row r="80" spans="1:18" s="3" customFormat="1" ht="35.25" customHeight="1" x14ac:dyDescent="0.25">
      <c r="A80" s="31">
        <v>75</v>
      </c>
      <c r="B80" s="29" t="s">
        <v>497</v>
      </c>
      <c r="C80" s="21">
        <v>80940013256</v>
      </c>
      <c r="D80" s="13" t="s">
        <v>498</v>
      </c>
      <c r="E80" s="17" t="s">
        <v>499</v>
      </c>
      <c r="F80" s="19">
        <v>3944</v>
      </c>
      <c r="G80" s="28">
        <v>1292</v>
      </c>
      <c r="H80" s="24">
        <f t="shared" si="5"/>
        <v>0.70272466164448977</v>
      </c>
      <c r="I80" s="14">
        <f t="shared" si="6"/>
        <v>1054.0869924667347</v>
      </c>
      <c r="J80" s="14">
        <f t="shared" si="7"/>
        <v>316.22609774002041</v>
      </c>
      <c r="K80" s="13" t="s">
        <v>498</v>
      </c>
    </row>
    <row r="81" spans="1:11" s="3" customFormat="1" ht="45.75" customHeight="1" x14ac:dyDescent="0.25">
      <c r="A81" s="31">
        <v>76</v>
      </c>
      <c r="B81" s="4" t="s">
        <v>508</v>
      </c>
      <c r="C81" s="5" t="s">
        <v>277</v>
      </c>
      <c r="D81" s="4" t="s">
        <v>278</v>
      </c>
      <c r="E81" s="4" t="s">
        <v>279</v>
      </c>
      <c r="F81" s="19">
        <v>7000</v>
      </c>
      <c r="G81" s="28">
        <v>3000</v>
      </c>
      <c r="H81" s="6">
        <f t="shared" si="5"/>
        <v>1.2472293690444798</v>
      </c>
      <c r="I81" s="14">
        <f t="shared" si="6"/>
        <v>1870.8440535667198</v>
      </c>
      <c r="J81" s="14">
        <f t="shared" si="7"/>
        <v>561.25321607001592</v>
      </c>
      <c r="K81" s="4" t="s">
        <v>509</v>
      </c>
    </row>
    <row r="82" spans="1:11" s="3" customFormat="1" ht="31.5" customHeight="1" x14ac:dyDescent="0.25">
      <c r="A82" s="31">
        <v>77</v>
      </c>
      <c r="B82" s="13" t="s">
        <v>500</v>
      </c>
      <c r="C82" s="21">
        <v>180940001372</v>
      </c>
      <c r="D82" s="13" t="s">
        <v>501</v>
      </c>
      <c r="E82" s="13" t="s">
        <v>502</v>
      </c>
      <c r="F82" s="19">
        <v>2000</v>
      </c>
      <c r="G82" s="19">
        <v>600</v>
      </c>
      <c r="H82" s="24">
        <f t="shared" si="5"/>
        <v>0.3563512482984228</v>
      </c>
      <c r="I82" s="14">
        <f t="shared" si="6"/>
        <v>534.5268724476341</v>
      </c>
      <c r="J82" s="14">
        <f t="shared" si="7"/>
        <v>160.35806173429023</v>
      </c>
      <c r="K82" s="13" t="s">
        <v>503</v>
      </c>
    </row>
    <row r="83" spans="1:11" s="3" customFormat="1" ht="54" customHeight="1" x14ac:dyDescent="0.25">
      <c r="A83" s="31">
        <v>78</v>
      </c>
      <c r="B83" s="4" t="s">
        <v>621</v>
      </c>
      <c r="C83" s="5" t="s">
        <v>31</v>
      </c>
      <c r="D83" s="4" t="s">
        <v>505</v>
      </c>
      <c r="E83" s="4" t="s">
        <v>32</v>
      </c>
      <c r="F83" s="19">
        <v>10000</v>
      </c>
      <c r="G83" s="19">
        <v>3000</v>
      </c>
      <c r="H83" s="6">
        <f t="shared" si="5"/>
        <v>1.7817562414921142</v>
      </c>
      <c r="I83" s="14">
        <f t="shared" si="6"/>
        <v>2672.634362238171</v>
      </c>
      <c r="J83" s="14">
        <f t="shared" si="7"/>
        <v>801.79030867145138</v>
      </c>
      <c r="K83" s="4" t="s">
        <v>506</v>
      </c>
    </row>
    <row r="84" spans="1:11" s="3" customFormat="1" ht="45.75" customHeight="1" x14ac:dyDescent="0.25">
      <c r="A84" s="31">
        <v>79</v>
      </c>
      <c r="B84" s="13" t="s">
        <v>507</v>
      </c>
      <c r="C84" s="16" t="s">
        <v>131</v>
      </c>
      <c r="D84" s="13" t="s">
        <v>132</v>
      </c>
      <c r="E84" s="13" t="s">
        <v>133</v>
      </c>
      <c r="F84" s="19">
        <v>2500</v>
      </c>
      <c r="G84" s="19">
        <v>750</v>
      </c>
      <c r="H84" s="15">
        <f t="shared" si="5"/>
        <v>0.44543906037302855</v>
      </c>
      <c r="I84" s="14">
        <f t="shared" si="6"/>
        <v>668.15859055954274</v>
      </c>
      <c r="J84" s="14">
        <f t="shared" si="7"/>
        <v>200.44757716786285</v>
      </c>
      <c r="K84" s="13" t="s">
        <v>350</v>
      </c>
    </row>
    <row r="85" spans="1:11" s="3" customFormat="1" ht="57.75" customHeight="1" x14ac:dyDescent="0.25">
      <c r="A85" s="31">
        <v>80</v>
      </c>
      <c r="B85" s="13" t="s">
        <v>571</v>
      </c>
      <c r="C85" s="16" t="s">
        <v>197</v>
      </c>
      <c r="D85" s="13" t="s">
        <v>198</v>
      </c>
      <c r="E85" s="13" t="s">
        <v>510</v>
      </c>
      <c r="F85" s="19">
        <v>3960</v>
      </c>
      <c r="G85" s="19">
        <v>1188</v>
      </c>
      <c r="H85" s="15">
        <f t="shared" si="5"/>
        <v>0.70557547163087708</v>
      </c>
      <c r="I85" s="14">
        <f t="shared" si="6"/>
        <v>1058.3632074463158</v>
      </c>
      <c r="J85" s="14">
        <f t="shared" si="7"/>
        <v>317.50896223389469</v>
      </c>
      <c r="K85" s="13" t="s">
        <v>511</v>
      </c>
    </row>
    <row r="86" spans="1:11" s="3" customFormat="1" ht="37.5" customHeight="1" x14ac:dyDescent="0.25">
      <c r="A86" s="31">
        <v>81</v>
      </c>
      <c r="B86" s="4" t="s">
        <v>299</v>
      </c>
      <c r="C86" s="5" t="s">
        <v>300</v>
      </c>
      <c r="D86" s="4" t="s">
        <v>301</v>
      </c>
      <c r="E86" s="4" t="s">
        <v>302</v>
      </c>
      <c r="F86" s="19">
        <v>680</v>
      </c>
      <c r="G86" s="28">
        <v>320</v>
      </c>
      <c r="H86" s="6">
        <f t="shared" si="5"/>
        <v>0.12115942442146375</v>
      </c>
      <c r="I86" s="14">
        <f t="shared" si="6"/>
        <v>181.73913663219562</v>
      </c>
      <c r="J86" s="14">
        <f t="shared" si="7"/>
        <v>54.521740989658682</v>
      </c>
      <c r="K86" s="4" t="s">
        <v>303</v>
      </c>
    </row>
    <row r="87" spans="1:11" s="3" customFormat="1" ht="37.5" customHeight="1" x14ac:dyDescent="0.25">
      <c r="A87" s="31">
        <v>82</v>
      </c>
      <c r="B87" s="13" t="s">
        <v>512</v>
      </c>
      <c r="C87" s="21">
        <v>191040026726</v>
      </c>
      <c r="D87" s="13" t="s">
        <v>513</v>
      </c>
      <c r="E87" s="13">
        <v>77773163694</v>
      </c>
      <c r="F87" s="19">
        <v>500</v>
      </c>
      <c r="G87" s="19">
        <v>150</v>
      </c>
      <c r="H87" s="24">
        <f t="shared" si="5"/>
        <v>8.9087812074605699E-2</v>
      </c>
      <c r="I87" s="14">
        <f t="shared" si="6"/>
        <v>133.63171811190853</v>
      </c>
      <c r="J87" s="14">
        <f t="shared" si="7"/>
        <v>40.089515433572558</v>
      </c>
      <c r="K87" s="13" t="s">
        <v>215</v>
      </c>
    </row>
    <row r="88" spans="1:11" s="3" customFormat="1" ht="37.5" customHeight="1" x14ac:dyDescent="0.25">
      <c r="A88" s="31">
        <v>83</v>
      </c>
      <c r="B88" s="4" t="s">
        <v>280</v>
      </c>
      <c r="C88" s="5" t="s">
        <v>281</v>
      </c>
      <c r="D88" s="4" t="s">
        <v>282</v>
      </c>
      <c r="E88" s="7">
        <v>77473955502</v>
      </c>
      <c r="F88" s="19">
        <v>2800</v>
      </c>
      <c r="G88" s="28">
        <v>840</v>
      </c>
      <c r="H88" s="6">
        <f t="shared" si="5"/>
        <v>0.49889174761779187</v>
      </c>
      <c r="I88" s="14">
        <f t="shared" si="6"/>
        <v>748.33762142668786</v>
      </c>
      <c r="J88" s="14">
        <f t="shared" si="7"/>
        <v>224.50128642800635</v>
      </c>
      <c r="K88" s="4" t="s">
        <v>283</v>
      </c>
    </row>
    <row r="89" spans="1:11" s="3" customFormat="1" ht="37.5" customHeight="1" x14ac:dyDescent="0.25">
      <c r="A89" s="31">
        <v>84</v>
      </c>
      <c r="B89" s="13" t="s">
        <v>601</v>
      </c>
      <c r="C89" s="21">
        <v>130840017128</v>
      </c>
      <c r="D89" s="13" t="s">
        <v>514</v>
      </c>
      <c r="E89" s="7" t="s">
        <v>515</v>
      </c>
      <c r="F89" s="19">
        <v>3500</v>
      </c>
      <c r="G89" s="19">
        <v>1050</v>
      </c>
      <c r="H89" s="24">
        <f t="shared" si="5"/>
        <v>0.62361468452223989</v>
      </c>
      <c r="I89" s="14">
        <f t="shared" si="6"/>
        <v>935.42202678335991</v>
      </c>
      <c r="J89" s="14">
        <f t="shared" si="7"/>
        <v>280.62660803500796</v>
      </c>
      <c r="K89" s="13" t="s">
        <v>396</v>
      </c>
    </row>
    <row r="90" spans="1:11" s="3" customFormat="1" ht="37.5" customHeight="1" x14ac:dyDescent="0.25">
      <c r="A90" s="31">
        <v>85</v>
      </c>
      <c r="B90" s="4" t="s">
        <v>81</v>
      </c>
      <c r="C90" s="5" t="s">
        <v>82</v>
      </c>
      <c r="D90" s="4" t="s">
        <v>83</v>
      </c>
      <c r="E90" s="4" t="s">
        <v>357</v>
      </c>
      <c r="F90" s="19">
        <v>10000</v>
      </c>
      <c r="G90" s="19">
        <v>3000</v>
      </c>
      <c r="H90" s="6">
        <f t="shared" si="5"/>
        <v>1.7817562414921142</v>
      </c>
      <c r="I90" s="14">
        <f t="shared" si="6"/>
        <v>2672.634362238171</v>
      </c>
      <c r="J90" s="14">
        <f t="shared" si="7"/>
        <v>801.79030867145138</v>
      </c>
      <c r="K90" s="4" t="s">
        <v>358</v>
      </c>
    </row>
    <row r="91" spans="1:11" s="3" customFormat="1" ht="37.5" customHeight="1" x14ac:dyDescent="0.25">
      <c r="A91" s="31">
        <v>86</v>
      </c>
      <c r="B91" s="13" t="s">
        <v>519</v>
      </c>
      <c r="C91" s="21">
        <v>980440001758</v>
      </c>
      <c r="D91" s="13" t="s">
        <v>516</v>
      </c>
      <c r="E91" s="13" t="s">
        <v>517</v>
      </c>
      <c r="F91" s="19">
        <v>5000</v>
      </c>
      <c r="G91" s="19">
        <v>1500</v>
      </c>
      <c r="H91" s="24">
        <f t="shared" si="5"/>
        <v>0.8908781207460571</v>
      </c>
      <c r="I91" s="14">
        <f t="shared" si="6"/>
        <v>1336.3171811190855</v>
      </c>
      <c r="J91" s="14">
        <f t="shared" si="7"/>
        <v>400.89515433572569</v>
      </c>
      <c r="K91" s="13" t="s">
        <v>518</v>
      </c>
    </row>
    <row r="92" spans="1:11" s="3" customFormat="1" ht="37.5" customHeight="1" x14ac:dyDescent="0.25">
      <c r="A92" s="31">
        <v>87</v>
      </c>
      <c r="B92" s="13" t="s">
        <v>522</v>
      </c>
      <c r="C92" s="16" t="s">
        <v>520</v>
      </c>
      <c r="D92" s="13" t="s">
        <v>521</v>
      </c>
      <c r="E92" s="13">
        <v>87162426490</v>
      </c>
      <c r="F92" s="19">
        <v>3822</v>
      </c>
      <c r="G92" s="28">
        <v>1638</v>
      </c>
      <c r="H92" s="24">
        <f t="shared" si="5"/>
        <v>0.68098723549828599</v>
      </c>
      <c r="I92" s="14">
        <f t="shared" si="6"/>
        <v>1021.4808532474291</v>
      </c>
      <c r="J92" s="14">
        <f t="shared" si="7"/>
        <v>306.44425597422872</v>
      </c>
      <c r="K92" s="13" t="s">
        <v>523</v>
      </c>
    </row>
    <row r="93" spans="1:11" s="3" customFormat="1" ht="37.5" customHeight="1" x14ac:dyDescent="0.25">
      <c r="A93" s="31">
        <v>88</v>
      </c>
      <c r="B93" s="4" t="s">
        <v>251</v>
      </c>
      <c r="C93" s="5" t="s">
        <v>252</v>
      </c>
      <c r="D93" s="4" t="s">
        <v>253</v>
      </c>
      <c r="E93" s="7">
        <v>87142566431</v>
      </c>
      <c r="F93" s="19">
        <v>5000</v>
      </c>
      <c r="G93" s="19">
        <v>1500</v>
      </c>
      <c r="H93" s="6">
        <f t="shared" si="5"/>
        <v>0.8908781207460571</v>
      </c>
      <c r="I93" s="14">
        <f t="shared" si="6"/>
        <v>1336.3171811190855</v>
      </c>
      <c r="J93" s="14">
        <f t="shared" si="7"/>
        <v>400.89515433572569</v>
      </c>
      <c r="K93" s="4" t="s">
        <v>254</v>
      </c>
    </row>
    <row r="94" spans="1:11" s="3" customFormat="1" ht="32.25" customHeight="1" x14ac:dyDescent="0.25">
      <c r="A94" s="31">
        <v>89</v>
      </c>
      <c r="B94" s="4" t="s">
        <v>169</v>
      </c>
      <c r="C94" s="5" t="s">
        <v>170</v>
      </c>
      <c r="D94" s="4" t="s">
        <v>171</v>
      </c>
      <c r="E94" s="4">
        <v>87776962111</v>
      </c>
      <c r="F94" s="19">
        <v>10000</v>
      </c>
      <c r="G94" s="19">
        <v>2500</v>
      </c>
      <c r="H94" s="6">
        <f t="shared" si="5"/>
        <v>1.7817562414921142</v>
      </c>
      <c r="I94" s="14">
        <f t="shared" si="6"/>
        <v>2672.634362238171</v>
      </c>
      <c r="J94" s="14">
        <f t="shared" si="7"/>
        <v>801.79030867145138</v>
      </c>
      <c r="K94" s="4" t="s">
        <v>222</v>
      </c>
    </row>
    <row r="95" spans="1:11" s="3" customFormat="1" ht="32.25" customHeight="1" x14ac:dyDescent="0.25">
      <c r="A95" s="31">
        <v>90</v>
      </c>
      <c r="B95" s="4" t="s">
        <v>90</v>
      </c>
      <c r="C95" s="5" t="s">
        <v>91</v>
      </c>
      <c r="D95" s="4" t="s">
        <v>92</v>
      </c>
      <c r="E95" s="4" t="s">
        <v>93</v>
      </c>
      <c r="F95" s="28">
        <v>5540</v>
      </c>
      <c r="G95" s="19">
        <v>1662</v>
      </c>
      <c r="H95" s="6">
        <f t="shared" si="5"/>
        <v>0.98709295778663109</v>
      </c>
      <c r="I95" s="14">
        <f t="shared" si="6"/>
        <v>1480.6394366799466</v>
      </c>
      <c r="J95" s="14">
        <f t="shared" si="7"/>
        <v>444.19183100398396</v>
      </c>
      <c r="K95" s="4" t="s">
        <v>346</v>
      </c>
    </row>
    <row r="96" spans="1:11" s="3" customFormat="1" ht="29.25" customHeight="1" x14ac:dyDescent="0.25">
      <c r="A96" s="31">
        <v>91</v>
      </c>
      <c r="B96" s="4" t="s">
        <v>128</v>
      </c>
      <c r="C96" s="5" t="s">
        <v>129</v>
      </c>
      <c r="D96" s="4" t="s">
        <v>130</v>
      </c>
      <c r="E96" s="7">
        <v>87142211615</v>
      </c>
      <c r="F96" s="19">
        <v>10000</v>
      </c>
      <c r="G96" s="19">
        <v>3000</v>
      </c>
      <c r="H96" s="6">
        <f t="shared" si="5"/>
        <v>1.7817562414921142</v>
      </c>
      <c r="I96" s="14">
        <f t="shared" si="6"/>
        <v>2672.634362238171</v>
      </c>
      <c r="J96" s="14">
        <f t="shared" si="7"/>
        <v>801.79030867145138</v>
      </c>
      <c r="K96" s="4" t="s">
        <v>349</v>
      </c>
    </row>
    <row r="97" spans="1:11" s="3" customFormat="1" ht="30.75" customHeight="1" x14ac:dyDescent="0.25">
      <c r="A97" s="31">
        <v>92</v>
      </c>
      <c r="B97" s="4" t="s">
        <v>33</v>
      </c>
      <c r="C97" s="5" t="s">
        <v>34</v>
      </c>
      <c r="D97" s="4" t="s">
        <v>35</v>
      </c>
      <c r="E97" s="4" t="s">
        <v>524</v>
      </c>
      <c r="F97" s="19">
        <v>6500</v>
      </c>
      <c r="G97" s="19">
        <v>1950</v>
      </c>
      <c r="H97" s="6">
        <f t="shared" si="5"/>
        <v>1.1581415569698741</v>
      </c>
      <c r="I97" s="14">
        <f t="shared" si="6"/>
        <v>1737.2123354548112</v>
      </c>
      <c r="J97" s="14">
        <f t="shared" si="7"/>
        <v>521.16370063644342</v>
      </c>
      <c r="K97" s="4" t="s">
        <v>339</v>
      </c>
    </row>
    <row r="98" spans="1:11" s="3" customFormat="1" ht="29.25" customHeight="1" x14ac:dyDescent="0.25">
      <c r="A98" s="31">
        <v>93</v>
      </c>
      <c r="B98" s="4" t="s">
        <v>240</v>
      </c>
      <c r="C98" s="5" t="s">
        <v>241</v>
      </c>
      <c r="D98" s="4" t="s">
        <v>243</v>
      </c>
      <c r="E98" s="4" t="s">
        <v>242</v>
      </c>
      <c r="F98" s="28">
        <v>1300</v>
      </c>
      <c r="G98" s="19">
        <v>553</v>
      </c>
      <c r="H98" s="6">
        <f t="shared" si="5"/>
        <v>0.2316283113939748</v>
      </c>
      <c r="I98" s="14">
        <f t="shared" si="6"/>
        <v>347.44246709096223</v>
      </c>
      <c r="J98" s="14">
        <f t="shared" si="7"/>
        <v>104.23274012728866</v>
      </c>
      <c r="K98" s="4" t="s">
        <v>244</v>
      </c>
    </row>
    <row r="99" spans="1:11" s="3" customFormat="1" ht="29.25" customHeight="1" x14ac:dyDescent="0.25">
      <c r="A99" s="31">
        <v>94</v>
      </c>
      <c r="B99" s="4" t="s">
        <v>309</v>
      </c>
      <c r="C99" s="5" t="s">
        <v>310</v>
      </c>
      <c r="D99" s="4" t="s">
        <v>311</v>
      </c>
      <c r="E99" s="7">
        <v>77055499654</v>
      </c>
      <c r="F99" s="19">
        <v>1500</v>
      </c>
      <c r="G99" s="19">
        <v>600</v>
      </c>
      <c r="H99" s="6">
        <f t="shared" si="5"/>
        <v>0.2672634362238171</v>
      </c>
      <c r="I99" s="14">
        <f t="shared" si="6"/>
        <v>400.89515433572569</v>
      </c>
      <c r="J99" s="14">
        <f t="shared" si="7"/>
        <v>120.26854630071772</v>
      </c>
      <c r="K99" s="4" t="s">
        <v>312</v>
      </c>
    </row>
    <row r="100" spans="1:11" s="3" customFormat="1" ht="27" customHeight="1" x14ac:dyDescent="0.25">
      <c r="A100" s="31">
        <v>95</v>
      </c>
      <c r="B100" s="4" t="s">
        <v>17</v>
      </c>
      <c r="C100" s="5" t="s">
        <v>18</v>
      </c>
      <c r="D100" s="4" t="s">
        <v>19</v>
      </c>
      <c r="E100" s="4">
        <v>87164327002</v>
      </c>
      <c r="F100" s="19">
        <v>2600</v>
      </c>
      <c r="G100" s="19">
        <v>780</v>
      </c>
      <c r="H100" s="6">
        <f t="shared" si="5"/>
        <v>0.4632566227879496</v>
      </c>
      <c r="I100" s="14">
        <f t="shared" si="6"/>
        <v>694.88493418192445</v>
      </c>
      <c r="J100" s="14">
        <f t="shared" si="7"/>
        <v>208.46548025457733</v>
      </c>
      <c r="K100" s="4" t="s">
        <v>204</v>
      </c>
    </row>
    <row r="101" spans="1:11" s="3" customFormat="1" ht="37.5" customHeight="1" x14ac:dyDescent="0.25">
      <c r="A101" s="31">
        <v>96</v>
      </c>
      <c r="B101" s="4" t="s">
        <v>137</v>
      </c>
      <c r="C101" s="5" t="s">
        <v>138</v>
      </c>
      <c r="D101" s="4" t="s">
        <v>139</v>
      </c>
      <c r="E101" s="4" t="s">
        <v>140</v>
      </c>
      <c r="F101" s="19">
        <v>6000</v>
      </c>
      <c r="G101" s="19">
        <v>1800</v>
      </c>
      <c r="H101" s="6">
        <f t="shared" si="5"/>
        <v>1.0690537448952684</v>
      </c>
      <c r="I101" s="14">
        <f t="shared" si="6"/>
        <v>1603.5806173429028</v>
      </c>
      <c r="J101" s="14">
        <f t="shared" si="7"/>
        <v>481.07418520287086</v>
      </c>
      <c r="K101" s="4" t="s">
        <v>216</v>
      </c>
    </row>
    <row r="102" spans="1:11" s="3" customFormat="1" ht="27.75" customHeight="1" x14ac:dyDescent="0.25">
      <c r="A102" s="31">
        <v>97</v>
      </c>
      <c r="B102" s="4" t="s">
        <v>261</v>
      </c>
      <c r="C102" s="5" t="s">
        <v>262</v>
      </c>
      <c r="D102" s="4" t="s">
        <v>263</v>
      </c>
      <c r="E102" s="7">
        <v>77772960657</v>
      </c>
      <c r="F102" s="19">
        <v>2034</v>
      </c>
      <c r="G102" s="19">
        <v>500</v>
      </c>
      <c r="H102" s="6">
        <f t="shared" ref="H102:H138" si="8">+F102/$F$147*100</f>
        <v>0.36240921951949601</v>
      </c>
      <c r="I102" s="14">
        <f t="shared" ref="I102:I133" si="9">+H102*$I$153/100</f>
        <v>543.61382927924399</v>
      </c>
      <c r="J102" s="14">
        <f t="shared" si="7"/>
        <v>163.0841487837732</v>
      </c>
      <c r="K102" s="4" t="s">
        <v>264</v>
      </c>
    </row>
    <row r="103" spans="1:11" s="3" customFormat="1" ht="30" customHeight="1" x14ac:dyDescent="0.25">
      <c r="A103" s="31">
        <v>98</v>
      </c>
      <c r="B103" s="4" t="s">
        <v>315</v>
      </c>
      <c r="C103" s="5" t="s">
        <v>316</v>
      </c>
      <c r="D103" s="4" t="s">
        <v>317</v>
      </c>
      <c r="E103" s="4" t="s">
        <v>525</v>
      </c>
      <c r="F103" s="19">
        <v>1000</v>
      </c>
      <c r="G103" s="19">
        <v>300</v>
      </c>
      <c r="H103" s="6">
        <f t="shared" si="8"/>
        <v>0.1781756241492114</v>
      </c>
      <c r="I103" s="14">
        <f t="shared" si="9"/>
        <v>267.26343622381705</v>
      </c>
      <c r="J103" s="14">
        <f t="shared" si="7"/>
        <v>80.179030867145116</v>
      </c>
      <c r="K103" s="4" t="s">
        <v>318</v>
      </c>
    </row>
    <row r="104" spans="1:11" s="3" customFormat="1" ht="27.75" customHeight="1" x14ac:dyDescent="0.25">
      <c r="A104" s="31">
        <v>99</v>
      </c>
      <c r="B104" s="4" t="s">
        <v>74</v>
      </c>
      <c r="C104" s="5" t="s">
        <v>75</v>
      </c>
      <c r="D104" s="4" t="s">
        <v>76</v>
      </c>
      <c r="E104" s="4" t="s">
        <v>77</v>
      </c>
      <c r="F104" s="19">
        <v>2924</v>
      </c>
      <c r="G104" s="28">
        <v>975</v>
      </c>
      <c r="H104" s="6">
        <f t="shared" si="8"/>
        <v>0.52098552501229412</v>
      </c>
      <c r="I104" s="14">
        <f t="shared" si="9"/>
        <v>781.47828751844122</v>
      </c>
      <c r="J104" s="14">
        <f t="shared" si="7"/>
        <v>234.44348625553238</v>
      </c>
      <c r="K104" s="4" t="s">
        <v>211</v>
      </c>
    </row>
    <row r="105" spans="1:11" s="3" customFormat="1" ht="30" customHeight="1" x14ac:dyDescent="0.25">
      <c r="A105" s="31">
        <v>100</v>
      </c>
      <c r="B105" s="13" t="s">
        <v>527</v>
      </c>
      <c r="C105" s="21">
        <v>180140036455</v>
      </c>
      <c r="D105" s="13" t="s">
        <v>528</v>
      </c>
      <c r="E105" s="21" t="s">
        <v>529</v>
      </c>
      <c r="F105" s="19">
        <v>2200</v>
      </c>
      <c r="G105" s="19">
        <v>660</v>
      </c>
      <c r="H105" s="24">
        <f t="shared" si="8"/>
        <v>0.39198637312826506</v>
      </c>
      <c r="I105" s="14">
        <f t="shared" si="9"/>
        <v>587.97955969239763</v>
      </c>
      <c r="J105" s="14">
        <f t="shared" si="7"/>
        <v>176.39386790771928</v>
      </c>
      <c r="K105" s="13" t="s">
        <v>528</v>
      </c>
    </row>
    <row r="106" spans="1:11" s="3" customFormat="1" ht="32.25" customHeight="1" x14ac:dyDescent="0.25">
      <c r="A106" s="31">
        <v>101</v>
      </c>
      <c r="B106" s="4" t="s">
        <v>49</v>
      </c>
      <c r="C106" s="5" t="s">
        <v>50</v>
      </c>
      <c r="D106" s="4" t="s">
        <v>352</v>
      </c>
      <c r="E106" s="4" t="s">
        <v>51</v>
      </c>
      <c r="F106" s="28">
        <v>6800</v>
      </c>
      <c r="G106" s="28">
        <v>2040</v>
      </c>
      <c r="H106" s="6">
        <f t="shared" si="8"/>
        <v>1.2115942442146375</v>
      </c>
      <c r="I106" s="14">
        <f t="shared" si="9"/>
        <v>1817.3913663219562</v>
      </c>
      <c r="J106" s="14">
        <f t="shared" si="7"/>
        <v>545.21740989658679</v>
      </c>
      <c r="K106" s="4" t="s">
        <v>342</v>
      </c>
    </row>
    <row r="107" spans="1:11" s="3" customFormat="1" ht="35.25" customHeight="1" x14ac:dyDescent="0.25">
      <c r="A107" s="31">
        <v>102</v>
      </c>
      <c r="B107" s="13" t="s">
        <v>530</v>
      </c>
      <c r="C107" s="21">
        <v>990740001760</v>
      </c>
      <c r="D107" s="13" t="s">
        <v>531</v>
      </c>
      <c r="E107" s="13" t="s">
        <v>532</v>
      </c>
      <c r="F107" s="19">
        <v>2000</v>
      </c>
      <c r="G107" s="19">
        <v>600</v>
      </c>
      <c r="H107" s="24">
        <f t="shared" si="8"/>
        <v>0.3563512482984228</v>
      </c>
      <c r="I107" s="14">
        <f t="shared" si="9"/>
        <v>534.5268724476341</v>
      </c>
      <c r="J107" s="14">
        <f t="shared" si="7"/>
        <v>160.35806173429023</v>
      </c>
      <c r="K107" s="13" t="s">
        <v>531</v>
      </c>
    </row>
    <row r="108" spans="1:11" s="3" customFormat="1" ht="38.25" customHeight="1" x14ac:dyDescent="0.25">
      <c r="A108" s="31">
        <v>103</v>
      </c>
      <c r="B108" s="4" t="s">
        <v>134</v>
      </c>
      <c r="C108" s="5" t="s">
        <v>135</v>
      </c>
      <c r="D108" s="4" t="s">
        <v>229</v>
      </c>
      <c r="E108" s="4" t="s">
        <v>136</v>
      </c>
      <c r="F108" s="19">
        <v>3400</v>
      </c>
      <c r="G108" s="19">
        <v>1020</v>
      </c>
      <c r="H108" s="6">
        <f t="shared" si="8"/>
        <v>0.60579712210731873</v>
      </c>
      <c r="I108" s="14">
        <f t="shared" si="9"/>
        <v>908.69568316097809</v>
      </c>
      <c r="J108" s="14">
        <f t="shared" si="7"/>
        <v>272.60870494829339</v>
      </c>
      <c r="K108" s="4" t="s">
        <v>217</v>
      </c>
    </row>
    <row r="109" spans="1:11" s="3" customFormat="1" ht="27" customHeight="1" x14ac:dyDescent="0.25">
      <c r="A109" s="31">
        <v>104</v>
      </c>
      <c r="B109" s="13" t="s">
        <v>533</v>
      </c>
      <c r="C109" s="16" t="s">
        <v>536</v>
      </c>
      <c r="D109" s="13" t="s">
        <v>534</v>
      </c>
      <c r="E109" s="13" t="s">
        <v>535</v>
      </c>
      <c r="F109" s="13">
        <v>1360</v>
      </c>
      <c r="G109" s="19">
        <v>272</v>
      </c>
      <c r="H109" s="24">
        <f t="shared" si="8"/>
        <v>0.24231884884292751</v>
      </c>
      <c r="I109" s="14">
        <f t="shared" si="9"/>
        <v>363.47827326439125</v>
      </c>
      <c r="J109" s="14">
        <f t="shared" si="7"/>
        <v>109.04348197931736</v>
      </c>
      <c r="K109" s="13" t="s">
        <v>214</v>
      </c>
    </row>
    <row r="110" spans="1:11" s="3" customFormat="1" ht="33" customHeight="1" x14ac:dyDescent="0.25">
      <c r="A110" s="31">
        <v>105</v>
      </c>
      <c r="B110" s="13" t="s">
        <v>537</v>
      </c>
      <c r="C110" s="21">
        <v>100840006256</v>
      </c>
      <c r="D110" s="13" t="s">
        <v>538</v>
      </c>
      <c r="E110" s="13" t="s">
        <v>539</v>
      </c>
      <c r="F110" s="28">
        <v>204</v>
      </c>
      <c r="G110" s="19">
        <v>1500</v>
      </c>
      <c r="H110" s="24">
        <f t="shared" si="8"/>
        <v>3.6347827326439125E-2</v>
      </c>
      <c r="I110" s="14">
        <f t="shared" si="9"/>
        <v>54.521740989658682</v>
      </c>
      <c r="J110" s="14">
        <f t="shared" si="7"/>
        <v>16.356522296897605</v>
      </c>
      <c r="K110" s="13" t="s">
        <v>540</v>
      </c>
    </row>
    <row r="111" spans="1:11" s="3" customFormat="1" ht="32.25" customHeight="1" x14ac:dyDescent="0.25">
      <c r="A111" s="31">
        <v>106</v>
      </c>
      <c r="B111" s="4" t="s">
        <v>541</v>
      </c>
      <c r="C111" s="5" t="s">
        <v>107</v>
      </c>
      <c r="D111" s="4" t="s">
        <v>542</v>
      </c>
      <c r="E111" s="4" t="s">
        <v>108</v>
      </c>
      <c r="F111" s="19">
        <v>10000</v>
      </c>
      <c r="G111" s="19">
        <v>3000</v>
      </c>
      <c r="H111" s="6">
        <f t="shared" si="8"/>
        <v>1.7817562414921142</v>
      </c>
      <c r="I111" s="14">
        <f t="shared" si="9"/>
        <v>2672.634362238171</v>
      </c>
      <c r="J111" s="14">
        <f t="shared" si="7"/>
        <v>801.79030867145138</v>
      </c>
      <c r="K111" s="4" t="s">
        <v>543</v>
      </c>
    </row>
    <row r="112" spans="1:11" s="3" customFormat="1" ht="33" customHeight="1" x14ac:dyDescent="0.25">
      <c r="A112" s="31">
        <v>107</v>
      </c>
      <c r="B112" s="4" t="s">
        <v>61</v>
      </c>
      <c r="C112" s="5" t="s">
        <v>62</v>
      </c>
      <c r="D112" s="4" t="s">
        <v>63</v>
      </c>
      <c r="E112" s="4" t="s">
        <v>227</v>
      </c>
      <c r="F112" s="19">
        <v>1632</v>
      </c>
      <c r="G112" s="19">
        <v>490</v>
      </c>
      <c r="H112" s="6">
        <f t="shared" si="8"/>
        <v>0.290782618611513</v>
      </c>
      <c r="I112" s="14">
        <f t="shared" si="9"/>
        <v>436.17392791726945</v>
      </c>
      <c r="J112" s="14">
        <f t="shared" si="7"/>
        <v>130.85217837518084</v>
      </c>
      <c r="K112" s="4" t="s">
        <v>344</v>
      </c>
    </row>
    <row r="113" spans="1:11" s="3" customFormat="1" ht="30.75" customHeight="1" x14ac:dyDescent="0.25">
      <c r="A113" s="31">
        <v>108</v>
      </c>
      <c r="B113" s="29" t="s">
        <v>544</v>
      </c>
      <c r="C113" s="16" t="s">
        <v>6</v>
      </c>
      <c r="D113" s="13" t="s">
        <v>7</v>
      </c>
      <c r="E113" s="13">
        <v>87164355064</v>
      </c>
      <c r="F113" s="19">
        <v>4000</v>
      </c>
      <c r="G113" s="19">
        <v>1200</v>
      </c>
      <c r="H113" s="15">
        <f t="shared" si="8"/>
        <v>0.71270249659684559</v>
      </c>
      <c r="I113" s="14">
        <f t="shared" si="9"/>
        <v>1069.0537448952682</v>
      </c>
      <c r="J113" s="14">
        <f t="shared" si="7"/>
        <v>320.71612346858046</v>
      </c>
      <c r="K113" s="13" t="s">
        <v>545</v>
      </c>
    </row>
    <row r="114" spans="1:11" s="3" customFormat="1" ht="30.75" customHeight="1" x14ac:dyDescent="0.25">
      <c r="A114" s="31">
        <v>109</v>
      </c>
      <c r="B114" s="13" t="s">
        <v>546</v>
      </c>
      <c r="C114" s="16" t="s">
        <v>547</v>
      </c>
      <c r="D114" s="13" t="s">
        <v>548</v>
      </c>
      <c r="E114" s="13" t="s">
        <v>517</v>
      </c>
      <c r="F114" s="19">
        <v>5000</v>
      </c>
      <c r="G114" s="19">
        <v>1500</v>
      </c>
      <c r="H114" s="24">
        <f t="shared" si="8"/>
        <v>0.8908781207460571</v>
      </c>
      <c r="I114" s="14">
        <f t="shared" si="9"/>
        <v>1336.3171811190855</v>
      </c>
      <c r="J114" s="14">
        <f t="shared" si="7"/>
        <v>400.89515433572569</v>
      </c>
      <c r="K114" s="13" t="s">
        <v>549</v>
      </c>
    </row>
    <row r="115" spans="1:11" s="3" customFormat="1" ht="29.25" customHeight="1" x14ac:dyDescent="0.25">
      <c r="A115" s="31">
        <v>110</v>
      </c>
      <c r="B115" s="13" t="s">
        <v>10</v>
      </c>
      <c r="C115" s="16" t="s">
        <v>11</v>
      </c>
      <c r="D115" s="13" t="s">
        <v>12</v>
      </c>
      <c r="E115" s="13" t="s">
        <v>13</v>
      </c>
      <c r="F115" s="19">
        <v>10000</v>
      </c>
      <c r="G115" s="19">
        <v>6670</v>
      </c>
      <c r="H115" s="15">
        <f t="shared" si="8"/>
        <v>1.7817562414921142</v>
      </c>
      <c r="I115" s="14">
        <f t="shared" si="9"/>
        <v>2672.634362238171</v>
      </c>
      <c r="J115" s="14">
        <f t="shared" si="7"/>
        <v>801.79030867145138</v>
      </c>
      <c r="K115" s="13" t="s">
        <v>203</v>
      </c>
    </row>
    <row r="116" spans="1:11" s="3" customFormat="1" ht="40.5" customHeight="1" x14ac:dyDescent="0.25">
      <c r="A116" s="31">
        <v>111</v>
      </c>
      <c r="B116" s="13" t="s">
        <v>550</v>
      </c>
      <c r="C116" s="21">
        <v>990840005380</v>
      </c>
      <c r="D116" s="13" t="s">
        <v>551</v>
      </c>
      <c r="E116" s="13" t="s">
        <v>552</v>
      </c>
      <c r="F116" s="19">
        <v>480</v>
      </c>
      <c r="G116" s="19">
        <v>140</v>
      </c>
      <c r="H116" s="24">
        <f t="shared" si="8"/>
        <v>8.5524299591621472E-2</v>
      </c>
      <c r="I116" s="14">
        <f t="shared" si="9"/>
        <v>128.28644938743221</v>
      </c>
      <c r="J116" s="14">
        <f t="shared" si="7"/>
        <v>38.485934816229666</v>
      </c>
      <c r="K116" s="13" t="s">
        <v>553</v>
      </c>
    </row>
    <row r="117" spans="1:11" s="3" customFormat="1" ht="25.5" customHeight="1" x14ac:dyDescent="0.25">
      <c r="A117" s="31">
        <v>112</v>
      </c>
      <c r="B117" s="13" t="s">
        <v>554</v>
      </c>
      <c r="C117" s="16" t="s">
        <v>555</v>
      </c>
      <c r="D117" s="13" t="s">
        <v>556</v>
      </c>
      <c r="E117" s="13" t="s">
        <v>557</v>
      </c>
      <c r="F117" s="19">
        <v>612</v>
      </c>
      <c r="G117" s="19">
        <v>180</v>
      </c>
      <c r="H117" s="24">
        <f t="shared" si="8"/>
        <v>0.10904348197931737</v>
      </c>
      <c r="I117" s="14">
        <f t="shared" si="9"/>
        <v>163.56522296897606</v>
      </c>
      <c r="J117" s="14">
        <f t="shared" si="7"/>
        <v>49.069566890692819</v>
      </c>
      <c r="K117" s="13" t="s">
        <v>558</v>
      </c>
    </row>
    <row r="118" spans="1:11" s="3" customFormat="1" ht="37.5" customHeight="1" x14ac:dyDescent="0.25">
      <c r="A118" s="31">
        <v>113</v>
      </c>
      <c r="B118" s="4" t="s">
        <v>327</v>
      </c>
      <c r="C118" s="16" t="s">
        <v>328</v>
      </c>
      <c r="D118" s="4" t="s">
        <v>329</v>
      </c>
      <c r="E118" s="4" t="s">
        <v>330</v>
      </c>
      <c r="F118" s="19">
        <v>1500</v>
      </c>
      <c r="G118" s="19">
        <v>450</v>
      </c>
      <c r="H118" s="6">
        <f t="shared" si="8"/>
        <v>0.2672634362238171</v>
      </c>
      <c r="I118" s="14">
        <f t="shared" si="9"/>
        <v>400.89515433572569</v>
      </c>
      <c r="J118" s="14">
        <f t="shared" si="7"/>
        <v>120.26854630071772</v>
      </c>
      <c r="K118" s="4" t="s">
        <v>331</v>
      </c>
    </row>
    <row r="119" spans="1:11" s="3" customFormat="1" ht="34.5" customHeight="1" x14ac:dyDescent="0.25">
      <c r="A119" s="31">
        <v>114</v>
      </c>
      <c r="B119" s="13" t="s">
        <v>199</v>
      </c>
      <c r="C119" s="16" t="s">
        <v>200</v>
      </c>
      <c r="D119" s="13" t="s">
        <v>201</v>
      </c>
      <c r="E119" s="13" t="s">
        <v>228</v>
      </c>
      <c r="F119" s="19">
        <v>2500</v>
      </c>
      <c r="G119" s="19">
        <v>5000</v>
      </c>
      <c r="H119" s="15">
        <f t="shared" si="8"/>
        <v>0.44543906037302855</v>
      </c>
      <c r="I119" s="14">
        <f t="shared" si="9"/>
        <v>668.15859055954274</v>
      </c>
      <c r="J119" s="14">
        <f t="shared" si="7"/>
        <v>200.44757716786285</v>
      </c>
      <c r="K119" s="13" t="s">
        <v>201</v>
      </c>
    </row>
    <row r="120" spans="1:11" s="3" customFormat="1" ht="33" customHeight="1" x14ac:dyDescent="0.25">
      <c r="A120" s="31">
        <v>115</v>
      </c>
      <c r="B120" s="4" t="s">
        <v>271</v>
      </c>
      <c r="C120" s="5" t="s">
        <v>272</v>
      </c>
      <c r="D120" s="4" t="s">
        <v>273</v>
      </c>
      <c r="E120" s="4" t="s">
        <v>274</v>
      </c>
      <c r="F120" s="19">
        <v>3000</v>
      </c>
      <c r="G120" s="19">
        <v>900</v>
      </c>
      <c r="H120" s="6">
        <f t="shared" si="8"/>
        <v>0.53452687244763419</v>
      </c>
      <c r="I120" s="14">
        <f t="shared" si="9"/>
        <v>801.79030867145138</v>
      </c>
      <c r="J120" s="14">
        <f t="shared" si="7"/>
        <v>240.53709260143543</v>
      </c>
      <c r="K120" s="4" t="s">
        <v>526</v>
      </c>
    </row>
    <row r="121" spans="1:11" s="3" customFormat="1" ht="27.75" customHeight="1" x14ac:dyDescent="0.25">
      <c r="A121" s="31">
        <v>116</v>
      </c>
      <c r="B121" s="4" t="s">
        <v>122</v>
      </c>
      <c r="C121" s="5" t="s">
        <v>123</v>
      </c>
      <c r="D121" s="4" t="s">
        <v>124</v>
      </c>
      <c r="E121" s="7">
        <v>87773040506</v>
      </c>
      <c r="F121" s="28">
        <v>3000</v>
      </c>
      <c r="G121" s="28">
        <v>3000</v>
      </c>
      <c r="H121" s="6">
        <f t="shared" si="8"/>
        <v>0.53452687244763419</v>
      </c>
      <c r="I121" s="14">
        <f t="shared" si="9"/>
        <v>801.79030867145138</v>
      </c>
      <c r="J121" s="14">
        <f t="shared" si="7"/>
        <v>240.53709260143543</v>
      </c>
      <c r="K121" s="4" t="s">
        <v>587</v>
      </c>
    </row>
    <row r="122" spans="1:11" s="3" customFormat="1" ht="30.75" customHeight="1" x14ac:dyDescent="0.25">
      <c r="A122" s="31">
        <v>117</v>
      </c>
      <c r="B122" s="13" t="s">
        <v>559</v>
      </c>
      <c r="C122" s="21">
        <v>140640020241</v>
      </c>
      <c r="D122" s="13" t="s">
        <v>560</v>
      </c>
      <c r="E122" s="7">
        <v>87014706323</v>
      </c>
      <c r="F122" s="19">
        <v>3375</v>
      </c>
      <c r="G122" s="19">
        <v>1125</v>
      </c>
      <c r="H122" s="24">
        <f t="shared" si="8"/>
        <v>0.60134273150358841</v>
      </c>
      <c r="I122" s="14">
        <f t="shared" si="9"/>
        <v>902.01409725538269</v>
      </c>
      <c r="J122" s="14">
        <f t="shared" si="7"/>
        <v>270.60422917661481</v>
      </c>
      <c r="K122" s="13" t="s">
        <v>215</v>
      </c>
    </row>
    <row r="123" spans="1:11" s="3" customFormat="1" ht="33" customHeight="1" x14ac:dyDescent="0.25">
      <c r="A123" s="31">
        <v>118</v>
      </c>
      <c r="B123" s="4" t="s">
        <v>265</v>
      </c>
      <c r="C123" s="5" t="s">
        <v>266</v>
      </c>
      <c r="D123" s="4" t="s">
        <v>267</v>
      </c>
      <c r="E123" s="4" t="s">
        <v>268</v>
      </c>
      <c r="F123" s="19">
        <v>3600</v>
      </c>
      <c r="G123" s="19">
        <v>600</v>
      </c>
      <c r="H123" s="6">
        <f t="shared" si="8"/>
        <v>0.64143224693716105</v>
      </c>
      <c r="I123" s="14">
        <f t="shared" si="9"/>
        <v>962.14837040574162</v>
      </c>
      <c r="J123" s="14">
        <f t="shared" si="7"/>
        <v>288.64451112172247</v>
      </c>
      <c r="K123" s="4" t="s">
        <v>561</v>
      </c>
    </row>
    <row r="124" spans="1:11" s="3" customFormat="1" ht="40.5" customHeight="1" x14ac:dyDescent="0.25">
      <c r="A124" s="31">
        <v>119</v>
      </c>
      <c r="B124" s="4" t="s">
        <v>562</v>
      </c>
      <c r="C124" s="5" t="s">
        <v>563</v>
      </c>
      <c r="D124" s="13" t="s">
        <v>564</v>
      </c>
      <c r="E124" s="13">
        <v>87779697740</v>
      </c>
      <c r="F124" s="19">
        <v>2975</v>
      </c>
      <c r="G124" s="19">
        <v>893</v>
      </c>
      <c r="H124" s="6">
        <f t="shared" si="8"/>
        <v>0.53007248184390399</v>
      </c>
      <c r="I124" s="14">
        <f t="shared" si="9"/>
        <v>795.10872276585587</v>
      </c>
      <c r="J124" s="14">
        <f t="shared" si="7"/>
        <v>238.53261682975676</v>
      </c>
      <c r="K124" s="13" t="s">
        <v>565</v>
      </c>
    </row>
    <row r="125" spans="1:11" s="3" customFormat="1" ht="37.5" customHeight="1" x14ac:dyDescent="0.25">
      <c r="A125" s="31">
        <v>120</v>
      </c>
      <c r="B125" s="13" t="s">
        <v>109</v>
      </c>
      <c r="C125" s="16" t="s">
        <v>110</v>
      </c>
      <c r="D125" s="13" t="s">
        <v>111</v>
      </c>
      <c r="E125" s="13" t="s">
        <v>360</v>
      </c>
      <c r="F125" s="19">
        <v>7000</v>
      </c>
      <c r="G125" s="19">
        <v>3000</v>
      </c>
      <c r="H125" s="15">
        <f t="shared" si="8"/>
        <v>1.2472293690444798</v>
      </c>
      <c r="I125" s="14">
        <f t="shared" si="9"/>
        <v>1870.8440535667198</v>
      </c>
      <c r="J125" s="14">
        <f t="shared" si="7"/>
        <v>561.25321607001592</v>
      </c>
      <c r="K125" s="13" t="s">
        <v>336</v>
      </c>
    </row>
    <row r="126" spans="1:11" s="3" customFormat="1" ht="37.5" customHeight="1" x14ac:dyDescent="0.25">
      <c r="A126" s="31">
        <v>121</v>
      </c>
      <c r="B126" s="13" t="s">
        <v>566</v>
      </c>
      <c r="C126" s="21">
        <v>90940001036</v>
      </c>
      <c r="D126" s="13" t="s">
        <v>567</v>
      </c>
      <c r="E126" s="13">
        <v>87779697730</v>
      </c>
      <c r="F126" s="19">
        <v>5420</v>
      </c>
      <c r="G126" s="19">
        <v>1638</v>
      </c>
      <c r="H126" s="24">
        <f t="shared" si="8"/>
        <v>0.96571188288872589</v>
      </c>
      <c r="I126" s="14">
        <f t="shared" si="9"/>
        <v>1448.567824333089</v>
      </c>
      <c r="J126" s="14">
        <f t="shared" si="7"/>
        <v>434.57034729992671</v>
      </c>
      <c r="K126" s="13" t="s">
        <v>568</v>
      </c>
    </row>
    <row r="127" spans="1:11" s="3" customFormat="1" ht="31.5" customHeight="1" x14ac:dyDescent="0.25">
      <c r="A127" s="31">
        <v>122</v>
      </c>
      <c r="B127" s="4" t="s">
        <v>57</v>
      </c>
      <c r="C127" s="5" t="s">
        <v>58</v>
      </c>
      <c r="D127" s="4" t="s">
        <v>59</v>
      </c>
      <c r="E127" s="4" t="s">
        <v>60</v>
      </c>
      <c r="F127" s="19">
        <v>5000</v>
      </c>
      <c r="G127" s="19">
        <v>1500</v>
      </c>
      <c r="H127" s="6">
        <f t="shared" si="8"/>
        <v>0.8908781207460571</v>
      </c>
      <c r="I127" s="14">
        <f t="shared" si="9"/>
        <v>1336.3171811190855</v>
      </c>
      <c r="J127" s="14">
        <f t="shared" si="7"/>
        <v>400.89515433572569</v>
      </c>
      <c r="K127" s="4" t="s">
        <v>343</v>
      </c>
    </row>
    <row r="128" spans="1:11" s="3" customFormat="1" ht="27" customHeight="1" x14ac:dyDescent="0.25">
      <c r="A128" s="31">
        <v>123</v>
      </c>
      <c r="B128" s="9" t="s">
        <v>235</v>
      </c>
      <c r="C128" s="5" t="s">
        <v>245</v>
      </c>
      <c r="D128" s="4" t="s">
        <v>246</v>
      </c>
      <c r="E128" s="4" t="s">
        <v>247</v>
      </c>
      <c r="F128" s="19">
        <v>1000</v>
      </c>
      <c r="G128" s="19">
        <v>300</v>
      </c>
      <c r="H128" s="6">
        <f t="shared" si="8"/>
        <v>0.1781756241492114</v>
      </c>
      <c r="I128" s="14">
        <f t="shared" si="9"/>
        <v>267.26343622381705</v>
      </c>
      <c r="J128" s="14">
        <f t="shared" si="7"/>
        <v>80.179030867145116</v>
      </c>
      <c r="K128" s="4" t="s">
        <v>246</v>
      </c>
    </row>
    <row r="129" spans="1:11" s="3" customFormat="1" ht="30" customHeight="1" x14ac:dyDescent="0.25">
      <c r="A129" s="31">
        <v>124</v>
      </c>
      <c r="B129" s="13" t="s">
        <v>569</v>
      </c>
      <c r="C129" s="21">
        <v>150540016975</v>
      </c>
      <c r="D129" s="13" t="s">
        <v>570</v>
      </c>
      <c r="E129" s="13">
        <v>87779697730</v>
      </c>
      <c r="F129" s="19">
        <v>2283</v>
      </c>
      <c r="G129" s="19">
        <v>685</v>
      </c>
      <c r="H129" s="24">
        <f t="shared" si="8"/>
        <v>0.40677494993264957</v>
      </c>
      <c r="I129" s="14">
        <f t="shared" si="9"/>
        <v>610.16242489897434</v>
      </c>
      <c r="J129" s="14">
        <f t="shared" ref="J129:J145" si="10">SUM(I129)*30/100</f>
        <v>183.04872746969232</v>
      </c>
      <c r="K129" s="13" t="s">
        <v>570</v>
      </c>
    </row>
    <row r="130" spans="1:11" s="3" customFormat="1" ht="30.75" customHeight="1" x14ac:dyDescent="0.25">
      <c r="A130" s="31">
        <v>125</v>
      </c>
      <c r="B130" s="4" t="s">
        <v>112</v>
      </c>
      <c r="C130" s="5" t="s">
        <v>113</v>
      </c>
      <c r="D130" s="4" t="s">
        <v>114</v>
      </c>
      <c r="E130" s="4" t="s">
        <v>115</v>
      </c>
      <c r="F130" s="19">
        <v>10000</v>
      </c>
      <c r="G130" s="19">
        <v>3000</v>
      </c>
      <c r="H130" s="6">
        <f t="shared" si="8"/>
        <v>1.7817562414921142</v>
      </c>
      <c r="I130" s="14">
        <f t="shared" si="9"/>
        <v>2672.634362238171</v>
      </c>
      <c r="J130" s="14">
        <f t="shared" si="10"/>
        <v>801.79030867145138</v>
      </c>
      <c r="K130" s="4" t="s">
        <v>348</v>
      </c>
    </row>
    <row r="131" spans="1:11" s="3" customFormat="1" ht="42" customHeight="1" x14ac:dyDescent="0.25">
      <c r="A131" s="31">
        <v>126</v>
      </c>
      <c r="B131" s="4" t="s">
        <v>256</v>
      </c>
      <c r="C131" s="5" t="s">
        <v>257</v>
      </c>
      <c r="D131" s="4" t="s">
        <v>258</v>
      </c>
      <c r="E131" s="4" t="s">
        <v>572</v>
      </c>
      <c r="F131" s="19">
        <v>680</v>
      </c>
      <c r="G131" s="19">
        <v>204</v>
      </c>
      <c r="H131" s="6">
        <f t="shared" si="8"/>
        <v>0.12115942442146375</v>
      </c>
      <c r="I131" s="14">
        <f t="shared" si="9"/>
        <v>181.73913663219562</v>
      </c>
      <c r="J131" s="14">
        <f t="shared" si="10"/>
        <v>54.521740989658682</v>
      </c>
      <c r="K131" s="13" t="s">
        <v>573</v>
      </c>
    </row>
    <row r="132" spans="1:11" s="3" customFormat="1" ht="42.75" customHeight="1" x14ac:dyDescent="0.25">
      <c r="A132" s="31">
        <v>127</v>
      </c>
      <c r="B132" s="4" t="s">
        <v>46</v>
      </c>
      <c r="C132" s="5" t="s">
        <v>47</v>
      </c>
      <c r="D132" s="4" t="s">
        <v>353</v>
      </c>
      <c r="E132" s="4" t="s">
        <v>48</v>
      </c>
      <c r="F132" s="19">
        <v>4500</v>
      </c>
      <c r="G132" s="19">
        <v>1800</v>
      </c>
      <c r="H132" s="6">
        <f t="shared" si="8"/>
        <v>0.80179030867145118</v>
      </c>
      <c r="I132" s="14">
        <f t="shared" si="9"/>
        <v>1202.6854630071766</v>
      </c>
      <c r="J132" s="14">
        <f t="shared" si="10"/>
        <v>360.80563890215302</v>
      </c>
      <c r="K132" s="4" t="s">
        <v>208</v>
      </c>
    </row>
    <row r="133" spans="1:11" s="3" customFormat="1" ht="32.25" customHeight="1" x14ac:dyDescent="0.25">
      <c r="A133" s="31">
        <v>128</v>
      </c>
      <c r="B133" s="4" t="s">
        <v>304</v>
      </c>
      <c r="C133" s="5" t="s">
        <v>305</v>
      </c>
      <c r="D133" s="4" t="s">
        <v>306</v>
      </c>
      <c r="E133" s="4" t="s">
        <v>307</v>
      </c>
      <c r="F133" s="19">
        <v>2000</v>
      </c>
      <c r="G133" s="19">
        <v>600</v>
      </c>
      <c r="H133" s="15">
        <f t="shared" si="8"/>
        <v>0.3563512482984228</v>
      </c>
      <c r="I133" s="14">
        <f t="shared" si="9"/>
        <v>534.5268724476341</v>
      </c>
      <c r="J133" s="14">
        <f t="shared" si="10"/>
        <v>160.35806173429023</v>
      </c>
      <c r="K133" s="4" t="s">
        <v>308</v>
      </c>
    </row>
    <row r="134" spans="1:11" s="3" customFormat="1" ht="57.75" customHeight="1" x14ac:dyDescent="0.25">
      <c r="A134" s="31">
        <v>129</v>
      </c>
      <c r="B134" s="13" t="s">
        <v>622</v>
      </c>
      <c r="C134" s="21">
        <v>150140012006</v>
      </c>
      <c r="D134" s="13" t="s">
        <v>574</v>
      </c>
      <c r="E134" s="13" t="s">
        <v>575</v>
      </c>
      <c r="F134" s="19">
        <v>10000</v>
      </c>
      <c r="G134" s="19">
        <v>3000</v>
      </c>
      <c r="H134" s="15">
        <f t="shared" si="8"/>
        <v>1.7817562414921142</v>
      </c>
      <c r="I134" s="14">
        <f t="shared" ref="I134:I138" si="11">+H134*$I$153/100</f>
        <v>2672.634362238171</v>
      </c>
      <c r="J134" s="14">
        <f t="shared" si="10"/>
        <v>801.79030867145138</v>
      </c>
      <c r="K134" s="13" t="s">
        <v>574</v>
      </c>
    </row>
    <row r="135" spans="1:11" s="3" customFormat="1" ht="30" customHeight="1" x14ac:dyDescent="0.25">
      <c r="A135" s="31">
        <v>130</v>
      </c>
      <c r="B135" s="29" t="s">
        <v>236</v>
      </c>
      <c r="C135" s="5" t="s">
        <v>237</v>
      </c>
      <c r="D135" s="4" t="s">
        <v>238</v>
      </c>
      <c r="E135" s="7">
        <v>77073527440</v>
      </c>
      <c r="F135" s="19">
        <v>700</v>
      </c>
      <c r="G135" s="19">
        <v>210</v>
      </c>
      <c r="H135" s="6">
        <f t="shared" si="8"/>
        <v>0.12472293690444797</v>
      </c>
      <c r="I135" s="14">
        <f t="shared" si="11"/>
        <v>187.08440535667197</v>
      </c>
      <c r="J135" s="14">
        <f t="shared" si="10"/>
        <v>56.125321607001588</v>
      </c>
      <c r="K135" s="4" t="s">
        <v>239</v>
      </c>
    </row>
    <row r="136" spans="1:11" s="3" customFormat="1" ht="32.25" customHeight="1" x14ac:dyDescent="0.25">
      <c r="A136" s="31">
        <v>131</v>
      </c>
      <c r="B136" s="16" t="s">
        <v>576</v>
      </c>
      <c r="C136" s="16" t="s">
        <v>577</v>
      </c>
      <c r="D136" s="13" t="s">
        <v>579</v>
      </c>
      <c r="E136" s="7">
        <v>87019982123</v>
      </c>
      <c r="F136" s="19">
        <v>680</v>
      </c>
      <c r="G136" s="19">
        <v>291</v>
      </c>
      <c r="H136" s="15">
        <f t="shared" si="8"/>
        <v>0.12115942442146375</v>
      </c>
      <c r="I136" s="14">
        <f t="shared" si="11"/>
        <v>181.73913663219562</v>
      </c>
      <c r="J136" s="14">
        <f t="shared" si="10"/>
        <v>54.521740989658682</v>
      </c>
      <c r="K136" s="13" t="s">
        <v>578</v>
      </c>
    </row>
    <row r="137" spans="1:11" s="3" customFormat="1" ht="32.25" customHeight="1" x14ac:dyDescent="0.25">
      <c r="A137" s="31">
        <v>132</v>
      </c>
      <c r="B137" s="16" t="s">
        <v>580</v>
      </c>
      <c r="C137" s="21">
        <v>120540016692</v>
      </c>
      <c r="D137" s="13" t="s">
        <v>581</v>
      </c>
      <c r="E137" s="7" t="s">
        <v>582</v>
      </c>
      <c r="F137" s="19">
        <v>2000</v>
      </c>
      <c r="G137" s="19">
        <v>600</v>
      </c>
      <c r="H137" s="15">
        <f t="shared" si="8"/>
        <v>0.3563512482984228</v>
      </c>
      <c r="I137" s="14">
        <f t="shared" si="11"/>
        <v>534.5268724476341</v>
      </c>
      <c r="J137" s="14">
        <f t="shared" si="10"/>
        <v>160.35806173429023</v>
      </c>
      <c r="K137" s="13" t="s">
        <v>583</v>
      </c>
    </row>
    <row r="138" spans="1:11" s="3" customFormat="1" ht="30" customHeight="1" x14ac:dyDescent="0.25">
      <c r="A138" s="31">
        <v>133</v>
      </c>
      <c r="B138" s="4" t="s">
        <v>284</v>
      </c>
      <c r="C138" s="5" t="s">
        <v>285</v>
      </c>
      <c r="D138" s="4" t="s">
        <v>286</v>
      </c>
      <c r="E138" s="7">
        <v>87778403679</v>
      </c>
      <c r="F138" s="19">
        <v>1500</v>
      </c>
      <c r="G138" s="19">
        <v>450</v>
      </c>
      <c r="H138" s="6">
        <f t="shared" si="8"/>
        <v>0.2672634362238171</v>
      </c>
      <c r="I138" s="14">
        <f t="shared" si="11"/>
        <v>400.89515433572569</v>
      </c>
      <c r="J138" s="14">
        <f t="shared" si="10"/>
        <v>120.26854630071772</v>
      </c>
      <c r="K138" s="4" t="s">
        <v>287</v>
      </c>
    </row>
    <row r="139" spans="1:11" s="3" customFormat="1" ht="44.25" customHeight="1" x14ac:dyDescent="0.25">
      <c r="A139" s="32">
        <v>134</v>
      </c>
      <c r="B139" s="34" t="s">
        <v>602</v>
      </c>
      <c r="C139" s="35" t="s">
        <v>603</v>
      </c>
      <c r="D139" s="35" t="s">
        <v>604</v>
      </c>
      <c r="E139" s="35" t="s">
        <v>605</v>
      </c>
      <c r="F139" s="35">
        <v>10000</v>
      </c>
      <c r="G139" s="35">
        <v>3000</v>
      </c>
      <c r="H139" s="15">
        <f t="shared" ref="H139:H143" si="12">+F139/$F$147*100</f>
        <v>1.7817562414921142</v>
      </c>
      <c r="I139" s="14">
        <f t="shared" ref="I139:I142" si="13">+H139*$I$153/100</f>
        <v>2672.634362238171</v>
      </c>
      <c r="J139" s="14">
        <f t="shared" si="10"/>
        <v>801.79030867145138</v>
      </c>
      <c r="K139" s="35" t="s">
        <v>606</v>
      </c>
    </row>
    <row r="140" spans="1:11" s="3" customFormat="1" ht="30" customHeight="1" x14ac:dyDescent="0.25">
      <c r="A140" s="32">
        <v>135</v>
      </c>
      <c r="B140" s="34" t="s">
        <v>607</v>
      </c>
      <c r="C140" s="35" t="s">
        <v>608</v>
      </c>
      <c r="D140" s="35" t="s">
        <v>609</v>
      </c>
      <c r="E140" s="35" t="s">
        <v>610</v>
      </c>
      <c r="F140" s="35">
        <v>1000</v>
      </c>
      <c r="G140" s="35">
        <v>300</v>
      </c>
      <c r="H140" s="15">
        <f t="shared" si="12"/>
        <v>0.1781756241492114</v>
      </c>
      <c r="I140" s="14">
        <f t="shared" si="13"/>
        <v>267.26343622381705</v>
      </c>
      <c r="J140" s="14">
        <f t="shared" si="10"/>
        <v>80.179030867145116</v>
      </c>
      <c r="K140" s="35" t="s">
        <v>611</v>
      </c>
    </row>
    <row r="141" spans="1:11" s="3" customFormat="1" ht="53.25" customHeight="1" x14ac:dyDescent="0.25">
      <c r="A141" s="32">
        <v>136</v>
      </c>
      <c r="B141" s="34" t="s">
        <v>612</v>
      </c>
      <c r="C141" s="35" t="s">
        <v>613</v>
      </c>
      <c r="D141" s="35" t="s">
        <v>614</v>
      </c>
      <c r="E141" s="35">
        <v>87017868447</v>
      </c>
      <c r="F141" s="35">
        <v>10000</v>
      </c>
      <c r="G141" s="35">
        <v>3000</v>
      </c>
      <c r="H141" s="15">
        <f t="shared" si="12"/>
        <v>1.7817562414921142</v>
      </c>
      <c r="I141" s="14">
        <f t="shared" si="13"/>
        <v>2672.634362238171</v>
      </c>
      <c r="J141" s="14">
        <f t="shared" si="10"/>
        <v>801.79030867145138</v>
      </c>
      <c r="K141" s="35" t="s">
        <v>615</v>
      </c>
    </row>
    <row r="142" spans="1:11" s="3" customFormat="1" ht="30" customHeight="1" x14ac:dyDescent="0.25">
      <c r="A142" s="32">
        <v>137</v>
      </c>
      <c r="B142" s="34" t="s">
        <v>616</v>
      </c>
      <c r="C142" s="36">
        <v>191240004415</v>
      </c>
      <c r="D142" s="35" t="s">
        <v>617</v>
      </c>
      <c r="E142" s="35">
        <v>87775031080</v>
      </c>
      <c r="F142" s="35">
        <v>1000</v>
      </c>
      <c r="G142" s="35">
        <v>1000</v>
      </c>
      <c r="H142" s="15">
        <f t="shared" si="12"/>
        <v>0.1781756241492114</v>
      </c>
      <c r="I142" s="14">
        <f t="shared" si="13"/>
        <v>267.26343622381705</v>
      </c>
      <c r="J142" s="14">
        <f t="shared" si="10"/>
        <v>80.179030867145116</v>
      </c>
      <c r="K142" s="35" t="s">
        <v>617</v>
      </c>
    </row>
    <row r="143" spans="1:11" s="3" customFormat="1" ht="30" customHeight="1" x14ac:dyDescent="0.25">
      <c r="A143" s="39">
        <v>138</v>
      </c>
      <c r="B143" s="40" t="s">
        <v>618</v>
      </c>
      <c r="C143" s="41">
        <v>190240008990</v>
      </c>
      <c r="D143" s="42" t="s">
        <v>619</v>
      </c>
      <c r="E143" s="42">
        <v>77025533836</v>
      </c>
      <c r="F143" s="42">
        <v>200</v>
      </c>
      <c r="G143" s="42">
        <v>20</v>
      </c>
      <c r="H143" s="43">
        <f t="shared" si="12"/>
        <v>3.5635124829842282E-2</v>
      </c>
      <c r="I143" s="44">
        <f t="shared" ref="I143" si="14">+H143*$I$153/100</f>
        <v>53.452687244763418</v>
      </c>
      <c r="J143" s="44">
        <f t="shared" ref="J143" si="15">SUM(I143)*30/100</f>
        <v>16.035806173429027</v>
      </c>
      <c r="K143" s="42" t="s">
        <v>620</v>
      </c>
    </row>
    <row r="144" spans="1:11" s="3" customFormat="1" ht="40.5" customHeight="1" x14ac:dyDescent="0.25">
      <c r="A144" s="39">
        <v>139</v>
      </c>
      <c r="B144" s="29" t="s">
        <v>599</v>
      </c>
      <c r="C144" s="42" t="s">
        <v>78</v>
      </c>
      <c r="D144" s="29" t="s">
        <v>79</v>
      </c>
      <c r="E144" s="29" t="s">
        <v>80</v>
      </c>
      <c r="F144" s="28">
        <v>10000</v>
      </c>
      <c r="G144" s="28">
        <v>3000</v>
      </c>
      <c r="H144" s="45">
        <f>+F144/$F$147*100</f>
        <v>1.7817562414921142</v>
      </c>
      <c r="I144" s="44">
        <f>+H144*$I$153/100</f>
        <v>2672.634362238171</v>
      </c>
      <c r="J144" s="44">
        <f t="shared" si="10"/>
        <v>801.79030867145138</v>
      </c>
      <c r="K144" s="29" t="s">
        <v>600</v>
      </c>
    </row>
    <row r="145" spans="1:11" s="3" customFormat="1" ht="33" customHeight="1" x14ac:dyDescent="0.25">
      <c r="A145" s="39">
        <v>140</v>
      </c>
      <c r="B145" s="29" t="s">
        <v>584</v>
      </c>
      <c r="C145" s="41">
        <v>190540015548</v>
      </c>
      <c r="D145" s="29" t="s">
        <v>585</v>
      </c>
      <c r="E145" s="29" t="s">
        <v>586</v>
      </c>
      <c r="F145" s="28">
        <v>2280</v>
      </c>
      <c r="G145" s="28">
        <v>760</v>
      </c>
      <c r="H145" s="45">
        <f>+F145/$F$147*100</f>
        <v>0.40624042306020197</v>
      </c>
      <c r="I145" s="44">
        <f>+H145*$I$153/100</f>
        <v>609.36063459030299</v>
      </c>
      <c r="J145" s="44">
        <f t="shared" si="10"/>
        <v>182.80819037709091</v>
      </c>
      <c r="K145" s="29" t="s">
        <v>255</v>
      </c>
    </row>
    <row r="146" spans="1:11" ht="33.75" hidden="1" customHeight="1" x14ac:dyDescent="0.25">
      <c r="A146" s="4"/>
      <c r="B146" s="4"/>
      <c r="C146" s="5"/>
      <c r="D146" s="4"/>
      <c r="E146" s="7"/>
      <c r="F146" s="19"/>
      <c r="G146" s="19"/>
      <c r="H146" s="6"/>
      <c r="I146" s="14"/>
      <c r="J146" s="14"/>
      <c r="K146" s="4"/>
    </row>
    <row r="147" spans="1:11" ht="30.75" customHeight="1" x14ac:dyDescent="0.25">
      <c r="A147" s="37" t="s">
        <v>202</v>
      </c>
      <c r="B147" s="37"/>
      <c r="C147" s="37"/>
      <c r="D147" s="37"/>
      <c r="E147" s="37"/>
      <c r="F147" s="22">
        <f>+SUM(F6:F146)</f>
        <v>561244</v>
      </c>
      <c r="G147" s="22">
        <f>+SUM(G6:G146)</f>
        <v>186770.2</v>
      </c>
      <c r="H147" s="25">
        <f>+SUM(H6:H146)</f>
        <v>100</v>
      </c>
      <c r="I147" s="10">
        <f>SUM(I6:I146)</f>
        <v>149999.99999999994</v>
      </c>
      <c r="J147" s="10">
        <f>+SUM(J6:J146)</f>
        <v>44999.999999999978</v>
      </c>
      <c r="K147" s="4"/>
    </row>
    <row r="148" spans="1:11" x14ac:dyDescent="0.25">
      <c r="A148" s="1"/>
      <c r="B148" s="1"/>
      <c r="C148" s="1"/>
      <c r="D148" s="1"/>
      <c r="E148" s="1"/>
      <c r="F148" s="1"/>
      <c r="G148" s="1"/>
      <c r="H148" s="11"/>
      <c r="I148" s="1"/>
      <c r="J148" s="1"/>
      <c r="K148" s="1"/>
    </row>
    <row r="150" spans="1:11" x14ac:dyDescent="0.25">
      <c r="I150" s="26"/>
      <c r="J150" s="27"/>
    </row>
    <row r="153" spans="1:11" x14ac:dyDescent="0.25">
      <c r="I153" s="33">
        <v>150000</v>
      </c>
    </row>
  </sheetData>
  <autoFilter ref="A1:K14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5">
    <mergeCell ref="A1:J1"/>
    <mergeCell ref="A2:A5"/>
    <mergeCell ref="B2:B5"/>
    <mergeCell ref="C2:C5"/>
    <mergeCell ref="D2:D5"/>
    <mergeCell ref="E2:E5"/>
    <mergeCell ref="I3:I5"/>
    <mergeCell ref="J3:J5"/>
    <mergeCell ref="F3:F5"/>
    <mergeCell ref="G3:G5"/>
    <mergeCell ref="I2:J2"/>
    <mergeCell ref="K2:K5"/>
    <mergeCell ref="F2:H2"/>
    <mergeCell ref="H3:H5"/>
    <mergeCell ref="A147:E147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СЗК</dc:creator>
  <cp:lastModifiedBy>Жумагулов Меирман Аманович</cp:lastModifiedBy>
  <cp:lastPrinted>2020-04-27T03:09:30Z</cp:lastPrinted>
  <dcterms:created xsi:type="dcterms:W3CDTF">2020-04-07T08:16:37Z</dcterms:created>
  <dcterms:modified xsi:type="dcterms:W3CDTF">2020-04-27T05:25:52Z</dcterms:modified>
</cp:coreProperties>
</file>