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135" tabRatio="648"/>
  </bookViews>
  <sheets>
    <sheet name="Апрель 2020 г." sheetId="1" r:id="rId1"/>
  </sheets>
  <definedNames>
    <definedName name="_xlnm.Print_Area" localSheetId="0">'Апрель 2020 г.'!$A$1:$J$20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0" i="1" l="1"/>
  <c r="D19" i="1" l="1"/>
  <c r="E19" i="1"/>
  <c r="C18" i="1"/>
  <c r="C17" i="1"/>
  <c r="I19" i="1"/>
  <c r="C16" i="1"/>
  <c r="G17" i="1" l="1"/>
  <c r="G18" i="1"/>
  <c r="G16" i="1"/>
  <c r="C15" i="1"/>
  <c r="H19" i="1"/>
  <c r="C10" i="1"/>
  <c r="C12" i="1"/>
  <c r="C13" i="1"/>
  <c r="C14" i="1"/>
  <c r="G14" i="1" l="1"/>
  <c r="G13" i="1"/>
  <c r="G15" i="1"/>
  <c r="G12" i="1"/>
  <c r="C11" i="1"/>
  <c r="C9" i="1"/>
  <c r="C8" i="1"/>
  <c r="G9" i="1" l="1"/>
  <c r="G11" i="1"/>
  <c r="F11" i="1"/>
  <c r="G8" i="1"/>
  <c r="C19" i="1"/>
  <c r="F19" i="1" l="1"/>
  <c r="F17" i="1"/>
  <c r="F16" i="1"/>
  <c r="F18" i="1"/>
  <c r="F14" i="1"/>
  <c r="F15" i="1"/>
  <c r="F10" i="1"/>
  <c r="F13" i="1"/>
  <c r="F12" i="1"/>
  <c r="F8" i="1"/>
  <c r="F9" i="1"/>
</calcChain>
</file>

<file path=xl/sharedStrings.xml><?xml version="1.0" encoding="utf-8"?>
<sst xmlns="http://schemas.openxmlformats.org/spreadsheetml/2006/main" count="38" uniqueCount="33">
  <si>
    <t>№ п/п</t>
  </si>
  <si>
    <t>в том числе:</t>
  </si>
  <si>
    <t>Общий объем 
(тонн)</t>
  </si>
  <si>
    <t>Место отгрузки</t>
  </si>
  <si>
    <t>ТОО Восток Эко Лайн</t>
  </si>
  <si>
    <t>ТОО ВОСТОКСЕЛЬХОЗПРОДУКТ</t>
  </si>
  <si>
    <t>ТОО АқБереке</t>
  </si>
  <si>
    <t>ВКО, г. Семей, ул. Северный Промузел, 6</t>
  </si>
  <si>
    <t>ТОО АКМЭЗ</t>
  </si>
  <si>
    <t>ТОО Кустанайская мукомольная компания</t>
  </si>
  <si>
    <t>Наименование завителя</t>
  </si>
  <si>
    <t>ТОО Пойма май Комбинаты</t>
  </si>
  <si>
    <t>ТОО Uly Dala onimderi</t>
  </si>
  <si>
    <t>г. Шымкент,292 квартал, Строение 172</t>
  </si>
  <si>
    <t>ТОО Зырян Май</t>
  </si>
  <si>
    <t>Итого:</t>
  </si>
  <si>
    <t>ТОО Grain Pool</t>
  </si>
  <si>
    <t>ТОО Производственный комплекс Сей-Нар</t>
  </si>
  <si>
    <t>ТОО Промбаза - 7</t>
  </si>
  <si>
    <t xml:space="preserve">Объем квоты на экспорт 
</t>
  </si>
  <si>
    <t>Объем гарантированных поставок на внутренний рынок</t>
  </si>
  <si>
    <t>масло подсолнечное нерафинированное
ТН ВЭД 1512 11 910 1</t>
  </si>
  <si>
    <t>масло подсолнечное нерафинированное
ТН ВЭД 1512 11 910 9</t>
  </si>
  <si>
    <t>Перечень заявителей, претендующих на получение права на экспорт нерафинированного подсолнечного масла на апрель месяц 2020 года</t>
  </si>
  <si>
    <t>Удельный 
вес (%)</t>
  </si>
  <si>
    <t>Актюбинская область, Каргалиинский район, ст. Никельтау</t>
  </si>
  <si>
    <t>ВКО, г. Усть-Каменогорск, Самарское шоссе 17, ст. Новоустькаменогорск</t>
  </si>
  <si>
    <t>ВКО, г. Усть-Каменогорск, ул. Путевая ,15</t>
  </si>
  <si>
    <t>ВКО, Глубоковский район, ст. Предгорная, 721606 КЗХ</t>
  </si>
  <si>
    <t>ВКО, г. Алтай, ул. Промышленная 1/1</t>
  </si>
  <si>
    <t>ЗКО, Теректинский район, с. Пойма</t>
  </si>
  <si>
    <t>Костанайская область, Федоровский район, ст.Джаркуль</t>
  </si>
  <si>
    <t>г. Костанай, ул.Складская 1, ст.Костанай КАЗ ЖД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</si>
</sst>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M21"/>
  <sheetViews>
    <sheetView tabSelected="1" zoomScale="60" zoomScaleNormal="60" workbookViewId="0">
      <selection activeCell="M15" sqref="M15"/>
    </sheetView>
  </sheetViews>
  <sheetFormatPr defaultRowHeight="15" x14ac:dyDescent="0.25"/>
  <cols>
    <col min="1" max="1" width="5" style="5" customWidth="1"/>
    <col min="2" max="2" width="23.140625" style="5" customWidth="1"/>
    <col min="3" max="3" width="22.42578125" style="5" customWidth="1"/>
    <col min="4" max="4" width="24.140625" style="5" customWidth="1"/>
    <col min="5" max="5" width="23.85546875" style="5" customWidth="1"/>
    <col min="6" max="6" width="23.5703125" style="5" customWidth="1"/>
    <col min="7" max="7" width="20.140625" style="5" customWidth="1"/>
    <col min="8" max="8" width="24.140625" style="5" customWidth="1"/>
    <col min="9" max="9" width="25" style="5" customWidth="1"/>
    <col min="10" max="10" width="20" style="5" customWidth="1"/>
    <col min="11" max="91" width="9.140625" style="5"/>
    <col min="92" max="16384" width="9.140625" style="6"/>
  </cols>
  <sheetData>
    <row r="2" spans="1:91" ht="44.25" customHeight="1" x14ac:dyDescent="0.25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</row>
    <row r="4" spans="1:91" ht="42.75" customHeight="1" x14ac:dyDescent="0.25">
      <c r="A4" s="18" t="s">
        <v>0</v>
      </c>
      <c r="B4" s="18" t="s">
        <v>10</v>
      </c>
      <c r="C4" s="25" t="s">
        <v>19</v>
      </c>
      <c r="D4" s="26"/>
      <c r="E4" s="26"/>
      <c r="F4" s="27"/>
      <c r="G4" s="21" t="s">
        <v>20</v>
      </c>
      <c r="H4" s="22"/>
      <c r="I4" s="23"/>
      <c r="J4" s="18" t="s">
        <v>3</v>
      </c>
    </row>
    <row r="5" spans="1:91" ht="28.5" customHeight="1" x14ac:dyDescent="0.25">
      <c r="A5" s="18"/>
      <c r="B5" s="18"/>
      <c r="C5" s="15" t="s">
        <v>2</v>
      </c>
      <c r="D5" s="15" t="s">
        <v>1</v>
      </c>
      <c r="E5" s="15"/>
      <c r="F5" s="16" t="s">
        <v>24</v>
      </c>
      <c r="G5" s="19" t="s">
        <v>2</v>
      </c>
      <c r="H5" s="19" t="s">
        <v>1</v>
      </c>
      <c r="I5" s="19"/>
      <c r="J5" s="18"/>
    </row>
    <row r="6" spans="1:91" s="1" customFormat="1" ht="28.5" customHeight="1" x14ac:dyDescent="0.25">
      <c r="A6" s="18"/>
      <c r="B6" s="18"/>
      <c r="C6" s="15"/>
      <c r="D6" s="15" t="s">
        <v>21</v>
      </c>
      <c r="E6" s="16" t="s">
        <v>22</v>
      </c>
      <c r="F6" s="24"/>
      <c r="G6" s="19"/>
      <c r="H6" s="19" t="s">
        <v>21</v>
      </c>
      <c r="I6" s="19" t="s">
        <v>22</v>
      </c>
      <c r="J6" s="18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</row>
    <row r="7" spans="1:91" s="1" customFormat="1" ht="34.5" customHeight="1" x14ac:dyDescent="0.25">
      <c r="A7" s="18"/>
      <c r="B7" s="18"/>
      <c r="C7" s="15"/>
      <c r="D7" s="15"/>
      <c r="E7" s="17"/>
      <c r="F7" s="17"/>
      <c r="G7" s="19"/>
      <c r="H7" s="19"/>
      <c r="I7" s="19"/>
      <c r="J7" s="18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</row>
    <row r="8" spans="1:91" s="9" customFormat="1" ht="75.75" customHeight="1" x14ac:dyDescent="0.25">
      <c r="A8" s="2">
        <v>1</v>
      </c>
      <c r="B8" s="2" t="s">
        <v>4</v>
      </c>
      <c r="C8" s="7">
        <f>D8+E8</f>
        <v>150</v>
      </c>
      <c r="D8" s="7">
        <v>150</v>
      </c>
      <c r="E8" s="7"/>
      <c r="F8" s="14">
        <f>+C8/$C$19*100</f>
        <v>1.9651513166513823</v>
      </c>
      <c r="G8" s="8">
        <f>C8*0.3</f>
        <v>45</v>
      </c>
      <c r="H8" s="8">
        <v>45</v>
      </c>
      <c r="I8" s="8"/>
      <c r="J8" s="2" t="s">
        <v>27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</row>
    <row r="9" spans="1:91" s="9" customFormat="1" ht="75.75" customHeight="1" x14ac:dyDescent="0.25">
      <c r="A9" s="2">
        <v>2</v>
      </c>
      <c r="B9" s="2" t="s">
        <v>5</v>
      </c>
      <c r="C9" s="7">
        <f t="shared" ref="C9:C18" si="0">D9+E9</f>
        <v>600</v>
      </c>
      <c r="D9" s="7"/>
      <c r="E9" s="7">
        <v>600</v>
      </c>
      <c r="F9" s="14">
        <f t="shared" ref="F9:F18" si="1">+C9/$C$19*100</f>
        <v>7.8606052666055293</v>
      </c>
      <c r="G9" s="8">
        <f t="shared" ref="G9:G18" si="2">C9*0.3</f>
        <v>180</v>
      </c>
      <c r="H9" s="8"/>
      <c r="I9" s="8">
        <v>180</v>
      </c>
      <c r="J9" s="2" t="s">
        <v>28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</row>
    <row r="10" spans="1:91" s="9" customFormat="1" ht="75.75" customHeight="1" x14ac:dyDescent="0.25">
      <c r="A10" s="2">
        <v>3</v>
      </c>
      <c r="B10" s="2" t="s">
        <v>6</v>
      </c>
      <c r="C10" s="7">
        <f t="shared" si="0"/>
        <v>240</v>
      </c>
      <c r="D10" s="7"/>
      <c r="E10" s="7">
        <v>240</v>
      </c>
      <c r="F10" s="14">
        <f t="shared" si="1"/>
        <v>3.1442421066422117</v>
      </c>
      <c r="G10" s="8">
        <f>C10*0.3</f>
        <v>72</v>
      </c>
      <c r="H10" s="8"/>
      <c r="I10" s="8">
        <v>72</v>
      </c>
      <c r="J10" s="2" t="s">
        <v>7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</row>
    <row r="11" spans="1:91" s="9" customFormat="1" ht="87" customHeight="1" x14ac:dyDescent="0.25">
      <c r="A11" s="2">
        <v>4</v>
      </c>
      <c r="B11" s="2" t="s">
        <v>8</v>
      </c>
      <c r="C11" s="7">
        <f t="shared" si="0"/>
        <v>1000</v>
      </c>
      <c r="D11" s="7"/>
      <c r="E11" s="7">
        <v>1000</v>
      </c>
      <c r="F11" s="14">
        <f t="shared" si="1"/>
        <v>13.101008777675883</v>
      </c>
      <c r="G11" s="8">
        <f t="shared" si="2"/>
        <v>300</v>
      </c>
      <c r="H11" s="8"/>
      <c r="I11" s="8">
        <v>300</v>
      </c>
      <c r="J11" s="2" t="s">
        <v>25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</row>
    <row r="12" spans="1:91" s="9" customFormat="1" ht="75.75" customHeight="1" x14ac:dyDescent="0.25">
      <c r="A12" s="2">
        <v>5</v>
      </c>
      <c r="B12" s="2" t="s">
        <v>9</v>
      </c>
      <c r="C12" s="7">
        <f t="shared" si="0"/>
        <v>180</v>
      </c>
      <c r="D12" s="7">
        <v>180</v>
      </c>
      <c r="E12" s="7"/>
      <c r="F12" s="14">
        <f t="shared" si="1"/>
        <v>2.3581815799816588</v>
      </c>
      <c r="G12" s="8">
        <f t="shared" si="2"/>
        <v>54</v>
      </c>
      <c r="H12" s="8">
        <v>54</v>
      </c>
      <c r="I12" s="8"/>
      <c r="J12" s="2" t="s">
        <v>32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</row>
    <row r="13" spans="1:91" s="9" customFormat="1" ht="75.75" customHeight="1" x14ac:dyDescent="0.25">
      <c r="A13" s="2">
        <v>6</v>
      </c>
      <c r="B13" s="2" t="s">
        <v>11</v>
      </c>
      <c r="C13" s="7">
        <f t="shared" si="0"/>
        <v>1000</v>
      </c>
      <c r="D13" s="7"/>
      <c r="E13" s="7">
        <v>1000</v>
      </c>
      <c r="F13" s="14">
        <f t="shared" si="1"/>
        <v>13.101008777675883</v>
      </c>
      <c r="G13" s="8">
        <f t="shared" si="2"/>
        <v>300</v>
      </c>
      <c r="H13" s="8">
        <v>100</v>
      </c>
      <c r="I13" s="8">
        <v>200</v>
      </c>
      <c r="J13" s="2" t="s">
        <v>30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</row>
    <row r="14" spans="1:91" s="9" customFormat="1" ht="75.75" customHeight="1" x14ac:dyDescent="0.25">
      <c r="A14" s="2">
        <v>7</v>
      </c>
      <c r="B14" s="2" t="s">
        <v>12</v>
      </c>
      <c r="C14" s="7">
        <f t="shared" si="0"/>
        <v>200</v>
      </c>
      <c r="D14" s="7"/>
      <c r="E14" s="7">
        <v>200</v>
      </c>
      <c r="F14" s="14">
        <f t="shared" si="1"/>
        <v>2.6202017555351764</v>
      </c>
      <c r="G14" s="8">
        <f t="shared" si="2"/>
        <v>60</v>
      </c>
      <c r="H14" s="8"/>
      <c r="I14" s="8">
        <v>60</v>
      </c>
      <c r="J14" s="2" t="s">
        <v>13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</row>
    <row r="15" spans="1:91" s="9" customFormat="1" ht="75.75" customHeight="1" x14ac:dyDescent="0.25">
      <c r="A15" s="2">
        <v>8</v>
      </c>
      <c r="B15" s="2" t="s">
        <v>14</v>
      </c>
      <c r="C15" s="7">
        <f t="shared" si="0"/>
        <v>68</v>
      </c>
      <c r="D15" s="7"/>
      <c r="E15" s="7">
        <v>68</v>
      </c>
      <c r="F15" s="14">
        <f t="shared" si="1"/>
        <v>0.89086859688195985</v>
      </c>
      <c r="G15" s="10">
        <f t="shared" si="2"/>
        <v>20.399999999999999</v>
      </c>
      <c r="H15" s="10">
        <v>20.399999999999999</v>
      </c>
      <c r="I15" s="8"/>
      <c r="J15" s="2" t="s">
        <v>29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</row>
    <row r="16" spans="1:91" s="9" customFormat="1" ht="102" customHeight="1" x14ac:dyDescent="0.25">
      <c r="A16" s="2">
        <v>9</v>
      </c>
      <c r="B16" s="2" t="s">
        <v>16</v>
      </c>
      <c r="C16" s="7">
        <f t="shared" si="0"/>
        <v>1000</v>
      </c>
      <c r="D16" s="7"/>
      <c r="E16" s="7">
        <v>1000</v>
      </c>
      <c r="F16" s="14">
        <f t="shared" si="1"/>
        <v>13.101008777675883</v>
      </c>
      <c r="G16" s="8">
        <f t="shared" si="2"/>
        <v>300</v>
      </c>
      <c r="H16" s="8"/>
      <c r="I16" s="8">
        <v>300</v>
      </c>
      <c r="J16" s="2" t="s">
        <v>26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</row>
    <row r="17" spans="1:91" s="9" customFormat="1" ht="111.75" customHeight="1" x14ac:dyDescent="0.25">
      <c r="A17" s="2">
        <v>10</v>
      </c>
      <c r="B17" s="2" t="s">
        <v>17</v>
      </c>
      <c r="C17" s="7">
        <f t="shared" si="0"/>
        <v>3000</v>
      </c>
      <c r="D17" s="7"/>
      <c r="E17" s="7">
        <v>3000</v>
      </c>
      <c r="F17" s="14">
        <f t="shared" si="1"/>
        <v>39.303026333027638</v>
      </c>
      <c r="G17" s="8">
        <f t="shared" si="2"/>
        <v>900</v>
      </c>
      <c r="H17" s="8"/>
      <c r="I17" s="8">
        <v>900</v>
      </c>
      <c r="J17" s="2" t="s">
        <v>26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</row>
    <row r="18" spans="1:91" s="9" customFormat="1" ht="81.75" customHeight="1" x14ac:dyDescent="0.25">
      <c r="A18" s="2">
        <v>11</v>
      </c>
      <c r="B18" s="2" t="s">
        <v>18</v>
      </c>
      <c r="C18" s="7">
        <f t="shared" si="0"/>
        <v>195</v>
      </c>
      <c r="D18" s="7"/>
      <c r="E18" s="7">
        <v>195</v>
      </c>
      <c r="F18" s="14">
        <f t="shared" si="1"/>
        <v>2.5546967116467969</v>
      </c>
      <c r="G18" s="10">
        <f t="shared" si="2"/>
        <v>58.5</v>
      </c>
      <c r="H18" s="10">
        <v>58.5</v>
      </c>
      <c r="I18" s="10"/>
      <c r="J18" s="2" t="s">
        <v>31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</row>
    <row r="19" spans="1:91" s="9" customFormat="1" ht="32.25" customHeight="1" x14ac:dyDescent="0.25">
      <c r="A19" s="4"/>
      <c r="B19" s="4" t="s">
        <v>15</v>
      </c>
      <c r="C19" s="11">
        <f t="shared" ref="C19:I19" si="3">SUM(C8:C18)</f>
        <v>7633</v>
      </c>
      <c r="D19" s="11">
        <f t="shared" si="3"/>
        <v>330</v>
      </c>
      <c r="E19" s="11">
        <f t="shared" si="3"/>
        <v>7303</v>
      </c>
      <c r="F19" s="14">
        <f>+C19/$C$19*100</f>
        <v>100</v>
      </c>
      <c r="G19" s="12">
        <f>C19*0.3</f>
        <v>2289.9</v>
      </c>
      <c r="H19" s="12">
        <f t="shared" si="3"/>
        <v>277.89999999999998</v>
      </c>
      <c r="I19" s="12">
        <f t="shared" si="3"/>
        <v>2012</v>
      </c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1" spans="1:91" ht="18.75" x14ac:dyDescent="0.25">
      <c r="B21" s="13"/>
    </row>
  </sheetData>
  <mergeCells count="15">
    <mergeCell ref="D6:D7"/>
    <mergeCell ref="E6:E7"/>
    <mergeCell ref="J4:J7"/>
    <mergeCell ref="I6:I7"/>
    <mergeCell ref="A2:J2"/>
    <mergeCell ref="G5:G7"/>
    <mergeCell ref="B4:B7"/>
    <mergeCell ref="A4:A7"/>
    <mergeCell ref="H6:H7"/>
    <mergeCell ref="C5:C7"/>
    <mergeCell ref="D5:E5"/>
    <mergeCell ref="G4:I4"/>
    <mergeCell ref="H5:I5"/>
    <mergeCell ref="F5:F7"/>
    <mergeCell ref="C4:F4"/>
  </mergeCells>
  <pageMargins left="0.35433070866141736" right="0.23622047244094491" top="0.39370078740157483" bottom="0.51181102362204722" header="0.31496062992125984" footer="0.31496062992125984"/>
  <pageSetup paperSize="8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 2020 г.</vt:lpstr>
      <vt:lpstr>'Апрель 2020 г.'!Область_печати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User</cp:lastModifiedBy>
  <cp:lastPrinted>2020-04-22T12:47:26Z</cp:lastPrinted>
  <dcterms:created xsi:type="dcterms:W3CDTF">2020-03-29T07:48:46Z</dcterms:created>
  <dcterms:modified xsi:type="dcterms:W3CDTF">2020-04-22T14:33:19Z</dcterms:modified>
</cp:coreProperties>
</file>