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11040" yWindow="195" windowWidth="9750" windowHeight="8385" tabRatio="952"/>
  </bookViews>
  <sheets>
    <sheet name="табл 1" sheetId="81" r:id="rId1"/>
    <sheet name="табл 2 " sheetId="83" r:id="rId2"/>
    <sheet name="табл 3" sheetId="3" r:id="rId3"/>
    <sheet name="табл 4" sheetId="99" r:id="rId4"/>
    <sheet name="табл 5" sheetId="5" r:id="rId5"/>
    <sheet name="табл 6" sheetId="6" r:id="rId6"/>
    <sheet name="табл 7" sheetId="53" r:id="rId7"/>
    <sheet name="табл 8 (дох)" sheetId="10" r:id="rId8"/>
    <sheet name="табл 8 (расх)" sheetId="47" r:id="rId9"/>
    <sheet name="табл 9" sheetId="9" r:id="rId10"/>
    <sheet name="табл 10" sheetId="8" r:id="rId11"/>
    <sheet name="таб 11" sheetId="68" r:id="rId12"/>
    <sheet name="табл 12" sheetId="12" r:id="rId13"/>
    <sheet name="табл 12.1" sheetId="28" r:id="rId14"/>
    <sheet name="табл 12.2" sheetId="27" r:id="rId15"/>
    <sheet name="табл 12.3" sheetId="29" r:id="rId16"/>
    <sheet name="табл 12.4" sheetId="32" r:id="rId17"/>
    <sheet name="табл 12.5" sheetId="31" r:id="rId18"/>
    <sheet name="табл 12.6" sheetId="69" r:id="rId19"/>
    <sheet name="табл 12.7" sheetId="35" r:id="rId20"/>
    <sheet name="табл 12.8" sheetId="34" r:id="rId21"/>
    <sheet name="табл 12.9" sheetId="33" r:id="rId22"/>
    <sheet name="табл 12.10" sheetId="38" r:id="rId23"/>
    <sheet name="табл 12.11" sheetId="37" r:id="rId24"/>
    <sheet name="табл 12.12" sheetId="36" r:id="rId25"/>
    <sheet name="табл 12.13" sheetId="41" r:id="rId26"/>
    <sheet name="табл 12.14" sheetId="40" r:id="rId27"/>
    <sheet name="табл 12.15" sheetId="39" r:id="rId28"/>
    <sheet name="табл 12.16" sheetId="42" r:id="rId29"/>
    <sheet name="табл 12.17" sheetId="100" r:id="rId30"/>
    <sheet name="табл 13" sheetId="70" r:id="rId31"/>
    <sheet name="табл 14" sheetId="58" r:id="rId32"/>
    <sheet name="табл 15" sheetId="57" r:id="rId33"/>
    <sheet name="табл 16 кв" sheetId="60" r:id="rId34"/>
    <sheet name="табл 17" sheetId="13" r:id="rId35"/>
    <sheet name="табл 18кв" sheetId="73" r:id="rId36"/>
    <sheet name="табл 19год" sheetId="61" r:id="rId37"/>
    <sheet name="табл 20 полугод" sheetId="62" r:id="rId38"/>
    <sheet name="табл 21 кв" sheetId="74" r:id="rId39"/>
    <sheet name="табл 22 кв " sheetId="90" r:id="rId40"/>
    <sheet name="табл 23 кв" sheetId="75" r:id="rId41"/>
    <sheet name="таб 24" sheetId="82" r:id="rId42"/>
    <sheet name="табл 25 кв" sheetId="93" r:id="rId43"/>
    <sheet name="табл 26 кв" sheetId="94" r:id="rId44"/>
    <sheet name="табл 27 год" sheetId="95" r:id="rId45"/>
    <sheet name="табл 28 год" sheetId="96" r:id="rId46"/>
    <sheet name="табл 29 кв" sheetId="97" r:id="rId47"/>
    <sheet name="табл 30" sheetId="98" r:id="rId48"/>
  </sheets>
  <definedNames>
    <definedName name="_xlnm._FilterDatabase" localSheetId="3" hidden="1">'табл 4'!$A$8:$I$268</definedName>
    <definedName name="_xlnm._FilterDatabase" localSheetId="7" hidden="1">'табл 8 (дох)'!$A$7:$G$165</definedName>
    <definedName name="_xlnm.Print_Titles" localSheetId="11">'таб 11'!$2:$3</definedName>
    <definedName name="_xlnm.Print_Titles" localSheetId="10">'табл 10'!$3:$4</definedName>
    <definedName name="_xlnm.Print_Titles" localSheetId="40">'табл 23 кв'!$7:$10</definedName>
    <definedName name="_xlnm.Print_Titles" localSheetId="3">'табл 4'!$7:$8</definedName>
    <definedName name="_xlnm.Print_Titles" localSheetId="4">'табл 5'!$8:$9</definedName>
    <definedName name="_xlnm.Print_Titles" localSheetId="7">'табл 8 (дох)'!$6:$7</definedName>
    <definedName name="_xlnm.Print_Titles" localSheetId="8">'табл 8 (расх)'!$5:$6</definedName>
    <definedName name="_xlnm.Print_Titles" localSheetId="9">'табл 9'!$7:$8</definedName>
    <definedName name="_xlnm.Print_Area" localSheetId="11">'таб 11'!$A$1:$F$84</definedName>
    <definedName name="_xlnm.Print_Area" localSheetId="41">'таб 24'!$A$1:$R$20</definedName>
    <definedName name="_xlnm.Print_Area" localSheetId="0">'табл 1'!$A$1:$G$43</definedName>
    <definedName name="_xlnm.Print_Area" localSheetId="10">'табл 10'!$A$1:$F$83</definedName>
    <definedName name="_xlnm.Print_Area" localSheetId="12">'табл 12'!$A$1:$K$46</definedName>
    <definedName name="_xlnm.Print_Area" localSheetId="13">'табл 12.1'!$A$1:$G$45</definedName>
    <definedName name="_xlnm.Print_Area" localSheetId="22">'табл 12.10'!$A$1:$G$45</definedName>
    <definedName name="_xlnm.Print_Area" localSheetId="23">'табл 12.11'!$A$1:$G$45</definedName>
    <definedName name="_xlnm.Print_Area" localSheetId="24">'табл 12.12'!$A$1:$G$45</definedName>
    <definedName name="_xlnm.Print_Area" localSheetId="25">'табл 12.13'!$A$1:$G$45</definedName>
    <definedName name="_xlnm.Print_Area" localSheetId="26">'табл 12.14'!$A$1:$G$45</definedName>
    <definedName name="_xlnm.Print_Area" localSheetId="27">'табл 12.15'!$A$1:$G$45</definedName>
    <definedName name="_xlnm.Print_Area" localSheetId="28">'табл 12.16'!$A$1:$G$45</definedName>
    <definedName name="_xlnm.Print_Area" localSheetId="29">'табл 12.17'!$A$1:$E$45</definedName>
    <definedName name="_xlnm.Print_Area" localSheetId="14">'табл 12.2'!$A$1:$G$45</definedName>
    <definedName name="_xlnm.Print_Area" localSheetId="15">'табл 12.3'!$A$1:$G$45</definedName>
    <definedName name="_xlnm.Print_Area" localSheetId="16">'табл 12.4'!$A$1:$G$45</definedName>
    <definedName name="_xlnm.Print_Area" localSheetId="17">'табл 12.5'!$A$1:$G$45</definedName>
    <definedName name="_xlnm.Print_Area" localSheetId="18">'табл 12.6'!$A$1:$G$45</definedName>
    <definedName name="_xlnm.Print_Area" localSheetId="19">'табл 12.7'!$A$1:$G$45</definedName>
    <definedName name="_xlnm.Print_Area" localSheetId="20">'табл 12.8'!$A$1:$G$45</definedName>
    <definedName name="_xlnm.Print_Area" localSheetId="21">'табл 12.9'!$A$1:$G$45</definedName>
    <definedName name="_xlnm.Print_Area" localSheetId="30">'табл 13'!$A$1:$E$41</definedName>
    <definedName name="_xlnm.Print_Area" localSheetId="31">'табл 14'!$A$1:$F$16</definedName>
    <definedName name="_xlnm.Print_Area" localSheetId="32">'табл 15'!$A$1:$G$50</definedName>
    <definedName name="_xlnm.Print_Area" localSheetId="34">'табл 17'!$A$1:$G$25</definedName>
    <definedName name="_xlnm.Print_Area" localSheetId="35">'табл 18кв'!$A$1:$E$16</definedName>
    <definedName name="_xlnm.Print_Area" localSheetId="1">'табл 2 '!$A$1:$J$41</definedName>
    <definedName name="_xlnm.Print_Area" localSheetId="37">'табл 20 полугод'!$A$1:$E$7</definedName>
    <definedName name="_xlnm.Print_Area" localSheetId="38">'табл 21 кв'!$A$1:$N$24</definedName>
    <definedName name="_xlnm.Print_Area" localSheetId="39">'табл 22 кв '!$A$1:$N$28</definedName>
    <definedName name="_xlnm.Print_Area" localSheetId="42">'табл 25 кв'!$A$1:$F$29</definedName>
    <definedName name="_xlnm.Print_Area" localSheetId="43">'табл 26 кв'!$A$1:$F$27</definedName>
    <definedName name="_xlnm.Print_Area" localSheetId="44">'табл 27 год'!$A$1:$E$37</definedName>
    <definedName name="_xlnm.Print_Area" localSheetId="45">'табл 28 год'!$A$1:$F$27</definedName>
    <definedName name="_xlnm.Print_Area" localSheetId="46">'табл 29 кв'!$A$1:$C$47</definedName>
    <definedName name="_xlnm.Print_Area" localSheetId="2">'табл 3'!$A$1:$K$48</definedName>
    <definedName name="_xlnm.Print_Area" localSheetId="47">'табл 30'!$A$1:$I$19</definedName>
    <definedName name="_xlnm.Print_Area" localSheetId="3">'табл 4'!$A$1:$G$277</definedName>
    <definedName name="_xlnm.Print_Area" localSheetId="4">'табл 5'!$A$1:$D$200</definedName>
    <definedName name="_xlnm.Print_Area" localSheetId="5">'табл 6'!$A$1:$E$37</definedName>
    <definedName name="_xlnm.Print_Area" localSheetId="6">'табл 7'!$A$1:$K$46</definedName>
    <definedName name="_xlnm.Print_Area" localSheetId="7">'табл 8 (дох)'!$A$1:$G$199</definedName>
    <definedName name="_xlnm.Print_Area" localSheetId="8">'табл 8 (расх)'!$A$1:$G$518</definedName>
    <definedName name="_xlnm.Print_Area" localSheetId="9">'табл 9'!$A$1:$D$41</definedName>
  </definedNames>
  <calcPr calcId="152511" calcMode="manual"/>
</workbook>
</file>

<file path=xl/calcChain.xml><?xml version="1.0" encoding="utf-8"?>
<calcChain xmlns="http://schemas.openxmlformats.org/spreadsheetml/2006/main">
  <c r="C15" i="60" l="1"/>
  <c r="B13" i="60"/>
  <c r="B10" i="60"/>
  <c r="C12" i="60" s="1"/>
  <c r="C16" i="60" l="1"/>
  <c r="C14" i="60"/>
  <c r="B17" i="60"/>
  <c r="C11" i="60"/>
  <c r="C37" i="95"/>
  <c r="D37" i="95" s="1"/>
  <c r="D33" i="95"/>
  <c r="D34" i="95" s="1"/>
  <c r="C33" i="95"/>
  <c r="C31" i="95"/>
  <c r="D31" i="95" s="1"/>
  <c r="D30" i="95"/>
  <c r="D29" i="95"/>
  <c r="D28" i="95"/>
  <c r="D27" i="95"/>
  <c r="D26" i="95"/>
  <c r="D25" i="95"/>
  <c r="D24" i="95"/>
  <c r="D23" i="95"/>
  <c r="D22" i="95"/>
  <c r="D21" i="95"/>
  <c r="D20" i="95"/>
  <c r="D19" i="95"/>
  <c r="D18" i="95"/>
  <c r="D17" i="95"/>
  <c r="D16" i="95"/>
  <c r="D15" i="95"/>
  <c r="D14" i="95"/>
  <c r="D13" i="95"/>
  <c r="D12" i="95"/>
  <c r="D11" i="95"/>
  <c r="D10" i="95"/>
  <c r="D9" i="95"/>
  <c r="D8" i="95"/>
  <c r="E26" i="96"/>
  <c r="D26" i="96"/>
  <c r="C26" i="96"/>
  <c r="B26" i="96"/>
  <c r="D32" i="95" l="1"/>
  <c r="N18" i="82" l="1"/>
  <c r="M18" i="82"/>
  <c r="L18" i="82"/>
  <c r="K18" i="82"/>
  <c r="I18" i="82"/>
  <c r="H18" i="82"/>
  <c r="G18" i="82"/>
  <c r="F18" i="82"/>
  <c r="E18" i="82"/>
  <c r="D18" i="82"/>
  <c r="C18" i="82"/>
  <c r="B18" i="82"/>
  <c r="F8" i="13"/>
  <c r="B12" i="97" l="1"/>
  <c r="B14" i="73" l="1"/>
  <c r="D12" i="73"/>
  <c r="C12" i="73"/>
  <c r="B12" i="73" s="1"/>
  <c r="H16" i="74" l="1"/>
  <c r="H11" i="74"/>
  <c r="H10" i="74" s="1"/>
  <c r="B16" i="74"/>
  <c r="B11" i="74"/>
  <c r="B10" i="74" s="1"/>
  <c r="C31" i="81" l="1"/>
  <c r="D21" i="81"/>
  <c r="D19" i="81"/>
  <c r="D17" i="81"/>
  <c r="D15" i="81"/>
  <c r="D13" i="81"/>
  <c r="C21" i="81" l="1"/>
  <c r="C19" i="81"/>
  <c r="C17" i="81"/>
  <c r="C15" i="81"/>
  <c r="C13" i="81"/>
  <c r="C13" i="60" l="1"/>
  <c r="B19" i="81"/>
  <c r="B17" i="81"/>
  <c r="B15" i="81"/>
  <c r="B13" i="81"/>
  <c r="B21" i="81" l="1"/>
  <c r="C10" i="60" l="1"/>
</calcChain>
</file>

<file path=xl/sharedStrings.xml><?xml version="1.0" encoding="utf-8"?>
<sst xmlns="http://schemas.openxmlformats.org/spreadsheetml/2006/main" count="8951" uniqueCount="3487">
  <si>
    <t>Государственные краткосрочные казначейские обязательства</t>
  </si>
  <si>
    <t xml:space="preserve">Международные организации </t>
  </si>
  <si>
    <t xml:space="preserve">19-кесте </t>
  </si>
  <si>
    <t>сыртқы:</t>
  </si>
  <si>
    <t>Трансферты из нижестоящих органов государственного управления</t>
  </si>
  <si>
    <t>Отдел сельского хозяйства, ветеринарии и земельных отношений района (города областного значения)</t>
  </si>
  <si>
    <t>Земельный налог</t>
  </si>
  <si>
    <t>Государственная гарантия</t>
  </si>
  <si>
    <t>Мемлекеттiк кепiлдiк</t>
  </si>
  <si>
    <t>ЖЕРГІЛІКТІ БЮДЖЕТТЕРДІҢ АТҚАРЫЛУЫ</t>
  </si>
  <si>
    <t>Отдел занятости и социальных программ района (города областного значения)</t>
  </si>
  <si>
    <t>Отдел образования района (города областного значения)</t>
  </si>
  <si>
    <t xml:space="preserve">Теңгенiң АҚШ долларына қарағандағы ресми айырбас бағамы: </t>
  </si>
  <si>
    <t>150</t>
  </si>
  <si>
    <t>Таблица 27</t>
  </si>
  <si>
    <t>Поступления удержаний из заработной платы осужденных к исправительным работам</t>
  </si>
  <si>
    <t>Прочие услуги в области сельского, водного, лесного, рыбного  хозяйства, охраны окружающей среды и земельных отношений</t>
  </si>
  <si>
    <t>Заңды тұлғалардан алынатын көлік құралдарына салынатын салық</t>
  </si>
  <si>
    <t xml:space="preserve">  Неналоговые поступления</t>
  </si>
  <si>
    <t>Исполнительный орган внутренних дел, финансируемый из областного бюджета</t>
  </si>
  <si>
    <t>Hалог на добавленную стоимость на произведенные товары, выполненные работы и оказанные услуги на территории Республики Казахстан</t>
  </si>
  <si>
    <t>Больницы широкого профиля</t>
  </si>
  <si>
    <t>Центральная избирательная комиссия Республики Казахстан</t>
  </si>
  <si>
    <t>Индекс потребительских цен</t>
  </si>
  <si>
    <t>Тарихи шығындарды өтеу бойынша төлемдер</t>
  </si>
  <si>
    <t>Акциялар</t>
  </si>
  <si>
    <t>Акции</t>
  </si>
  <si>
    <t>перед Правительством Республики Казахстан</t>
  </si>
  <si>
    <t>3.2</t>
  </si>
  <si>
    <t>2) иных организаций</t>
  </si>
  <si>
    <t>Европейский Банк Реконструкции и Развития (ЕБРР)</t>
  </si>
  <si>
    <t>Прочие налоги на международную торговлю и операции</t>
  </si>
  <si>
    <t>Используемые остатки бюджетных средств</t>
  </si>
  <si>
    <t>Плата за загрязнение окружающей среды</t>
  </si>
  <si>
    <t>Прочие услуги в сфере транспорта и коммуникаций</t>
  </si>
  <si>
    <t>Кредиты от международных финансовых организаций</t>
  </si>
  <si>
    <t>Бағдарламаның атауы</t>
  </si>
  <si>
    <t xml:space="preserve">   6. Социальная помощь и социальное обеспечение</t>
  </si>
  <si>
    <t>Акцизы (на товары внутреннего производства)</t>
  </si>
  <si>
    <t>Дивиденды на государственные пакеты акций, находящиеся в государственной собственности</t>
  </si>
  <si>
    <t>Отдел сельского хозяйства района (города областного значения)</t>
  </si>
  <si>
    <t>мерзімділігі: жылдық / периодчиность: годовая</t>
  </si>
  <si>
    <t>Отдел строительства района (города областного значения)</t>
  </si>
  <si>
    <r>
      <t xml:space="preserve">ФИНАНСИРОВАНИЕ ИЗ БЮДЖЕТА ПО ТИПУ СЕКТОРОВ И РЕЗИДЕНТНОЙ ПРИНАДЛЕЖНОСТИ </t>
    </r>
    <r>
      <rPr>
        <b/>
        <vertAlign val="superscript"/>
        <sz val="12"/>
        <rFont val="Arial Cyr"/>
        <charset val="204"/>
      </rPr>
      <t xml:space="preserve">1  </t>
    </r>
    <r>
      <rPr>
        <b/>
        <sz val="12"/>
        <rFont val="Arial Cyr"/>
        <charset val="204"/>
      </rPr>
      <t xml:space="preserve"> </t>
    </r>
  </si>
  <si>
    <t>Судебная деятельность</t>
  </si>
  <si>
    <t>Пайдалы қазбаларды өндiру салығы</t>
  </si>
  <si>
    <t>Отдел жилищно-коммунального хозяйства, пассажирского транспорта и автомобильных дорог района (города областного значения)</t>
  </si>
  <si>
    <t>Басқа да ағымдағы шығындар</t>
  </si>
  <si>
    <t>Бюджетное изъятие из областного бюджета Атырауской области</t>
  </si>
  <si>
    <t>Наименование платежа</t>
  </si>
  <si>
    <t>Социальный налог</t>
  </si>
  <si>
    <t>Наименование</t>
  </si>
  <si>
    <t xml:space="preserve">   4. Бiлiм беру</t>
  </si>
  <si>
    <t xml:space="preserve">   4. Образование</t>
  </si>
  <si>
    <t>Трансферты</t>
  </si>
  <si>
    <t xml:space="preserve">   2. Оборона</t>
  </si>
  <si>
    <t>ОБЯЗАТЕЛЬСТВА</t>
  </si>
  <si>
    <t>Қазақстан Республикасының Қаржы министрлiгi / Министерство финансов Республики Казахстан.</t>
  </si>
  <si>
    <t>Қаржылық активтермен болатын операциялар бойынша сальдо, млрд. теңге</t>
  </si>
  <si>
    <t>Министерство финансов Республики Казахстан</t>
  </si>
  <si>
    <t>Консульский сбор</t>
  </si>
  <si>
    <t>Прочие</t>
  </si>
  <si>
    <t>Прочие внутренние обязательства</t>
  </si>
  <si>
    <t>Батыс Қазақстан</t>
  </si>
  <si>
    <t>Приобретение топлива, горюче-смазочных материалов</t>
  </si>
  <si>
    <t>Приобретение прочих запасов</t>
  </si>
  <si>
    <t>Ақша және ақша нарығының құралдары</t>
  </si>
  <si>
    <t>Услуги по определению и реализации государственной  политики в области организации обороны и Вооруженных Сил  Республики Казахстан</t>
  </si>
  <si>
    <t>ГОСУДАРСТВЕННОГО И РЕСПУБЛИКАНСКОГО БЮДЖЕТОВ</t>
  </si>
  <si>
    <t>Администрация Президента Республики Казахстан</t>
  </si>
  <si>
    <t xml:space="preserve">   7. Тұрғын үй-коммуналдық шаруашылық</t>
  </si>
  <si>
    <t>ҚАҒАЗДАРДЫ БАСТАПҚЫ РЫНОКТА ОРНАЛАСТЫРУ</t>
  </si>
  <si>
    <t>Подготовка специалистов с высшим и послевузовским профессиональным образованием</t>
  </si>
  <si>
    <t>Капиталмен жасалған операциялардан алынатын кірістер, БАРЛЫҒЫ</t>
  </si>
  <si>
    <t>Поступления за использование природных и других ресурсов</t>
  </si>
  <si>
    <t>1.2.9</t>
  </si>
  <si>
    <t>Азиатский Банк Развития (АБР)</t>
  </si>
  <si>
    <t>Қаржы активтерін сатып алу</t>
  </si>
  <si>
    <t>мерзiмдiлiгi: тоқсандық / периодичность: квартальная</t>
  </si>
  <si>
    <t>Министерство сельского хозяйства Республики Казахстан</t>
  </si>
  <si>
    <t>Приобретение финансовых активов за пределами страны</t>
  </si>
  <si>
    <t>Поступления от продажи земельных участков</t>
  </si>
  <si>
    <t>Налог на имущество юридических лиц и индивидуальных предпринимателей</t>
  </si>
  <si>
    <t>Акцизы</t>
  </si>
  <si>
    <t xml:space="preserve">Западно-Казахстанская область </t>
  </si>
  <si>
    <t xml:space="preserve">Карагандинская область        </t>
  </si>
  <si>
    <t>Поступления денег от проведения государственных закупок, организуемых государственными учреждениями, финансируемыми из республиканского бюджета</t>
  </si>
  <si>
    <t xml:space="preserve">СОСТАВ ПОРТФЕЛЯ И РАСПРЕДЕЛЕНИЕ АКТИВОВ </t>
  </si>
  <si>
    <t>Вознаграждения по кредитам, выданным из государственного бюджета</t>
  </si>
  <si>
    <t>ЖIӨ-ге %-бен</t>
  </si>
  <si>
    <t>в % к ВВП</t>
  </si>
  <si>
    <t>(млн. теңге)</t>
  </si>
  <si>
    <t>оның ішінде:</t>
  </si>
  <si>
    <t>Единый земельный налог</t>
  </si>
  <si>
    <t>Общественный порядок, безопасность, правовая, судебная, уголовно-исполнительная деятельность</t>
  </si>
  <si>
    <t>Бонустар</t>
  </si>
  <si>
    <t>Жамбыл</t>
  </si>
  <si>
    <t>Налог на добычу полезных ископаемых, за исключением поступлений от организаций нефтяного сектора</t>
  </si>
  <si>
    <t>Қарағанды</t>
  </si>
  <si>
    <t>Погашение займов</t>
  </si>
  <si>
    <t>Погашение основного долга по внутренним займам</t>
  </si>
  <si>
    <t>Государственные среднесрочные казначейские обязательства</t>
  </si>
  <si>
    <t>Қостанай</t>
  </si>
  <si>
    <t>ҚАРЖЫЛЫҚ ҚҰРАЛДАРДЫҢ ҮЛГІСІ БОЙЫНША БЮДЖЕТТЕН ҚАРЖЫЛАНДЫРУ /</t>
  </si>
  <si>
    <t>Исполнительный орган внутренних дел, финансируемый из бюджета города республиканского значения, столицы</t>
  </si>
  <si>
    <t>Алматы облысы</t>
  </si>
  <si>
    <t>КЕПІЛДІК БЕРГЕН БОРЫШЫ, МЕМЛЕКЕТ КЕПІЛГЕРЛІГІ БОЙЫНША БОРЫШЫ</t>
  </si>
  <si>
    <t xml:space="preserve">   2. Қорғаныс</t>
  </si>
  <si>
    <t>Деньги и инструменты денежного рынка</t>
  </si>
  <si>
    <t>Сберегательный портфель</t>
  </si>
  <si>
    <t>Налог на имущество физических лиц</t>
  </si>
  <si>
    <t>Поступления денег от проведения государственных закупок, организуемых государственными учреждениями, финансируемыми из местного бюджета</t>
  </si>
  <si>
    <t>Бонусы</t>
  </si>
  <si>
    <t>Шетелдік іссапарлар</t>
  </si>
  <si>
    <t>мерзiмдiлiгi: жартыжылдық / периодичность: полугодовая</t>
  </si>
  <si>
    <t>Бiлiм беру</t>
  </si>
  <si>
    <t>Hалог на имущество физических лиц</t>
  </si>
  <si>
    <t>Елден тысқары жерлерден қаржы активтерін сатып алу</t>
  </si>
  <si>
    <t>Облыстың атауы</t>
  </si>
  <si>
    <t xml:space="preserve">Ақмола облысы         </t>
  </si>
  <si>
    <t>Индивидуальный подоходный налог с доходов, облагаемых у источников выплаты</t>
  </si>
  <si>
    <t>Водный транспорт</t>
  </si>
  <si>
    <t>Индивидуальный подоходный налог с доходов, облагаемых у источника выплаты</t>
  </si>
  <si>
    <t>Машиналар, жабдықтар, өндірістік және шаруашылық мүккамал құралдарын сатып алу</t>
  </si>
  <si>
    <t>Матери алдық емес активтерді сатып алу</t>
  </si>
  <si>
    <t>Өзге де негізгі құралдарды сатып алу</t>
  </si>
  <si>
    <t>Сауд Даму Қоры (СДҚ)</t>
  </si>
  <si>
    <t>Иностранные коммерческие банки</t>
  </si>
  <si>
    <t>1) долей участия, ценных бумаг юридических лиц, в том числе международных организаций, находящихся в государственной собственности</t>
  </si>
  <si>
    <t>Төлемнің атауы</t>
  </si>
  <si>
    <t>Поступления части чистого дохода республиканских государственных предприятий</t>
  </si>
  <si>
    <t>Тұтыну бағаларының индексі</t>
  </si>
  <si>
    <t>1) международных организаций</t>
  </si>
  <si>
    <t>II. ШЫҒЫНДАР</t>
  </si>
  <si>
    <t>(млн.теңге / млн.тенге)</t>
  </si>
  <si>
    <t>Жамбыл облысы</t>
  </si>
  <si>
    <t>Гарантированный государством долг</t>
  </si>
  <si>
    <t>Компенсационные выплаты</t>
  </si>
  <si>
    <t>Таблица 3</t>
  </si>
  <si>
    <t>МЕМЛЕКЕТТІК БЮДЖЕТТІҢ  АТҚАРЫЛУЫ</t>
  </si>
  <si>
    <t>әлеуметтiк салық</t>
  </si>
  <si>
    <t>МІНДЕТТЕМЕЛЕР</t>
  </si>
  <si>
    <t>Ішкі қарыздар бойынша негізгі борышты өтеу</t>
  </si>
  <si>
    <t>Внешнеполитическая деятельность</t>
  </si>
  <si>
    <t>на конец периода</t>
  </si>
  <si>
    <t xml:space="preserve">кезең бойынша орташа  </t>
  </si>
  <si>
    <t>Оплата аренды за помещение</t>
  </si>
  <si>
    <t>Субвенции</t>
  </si>
  <si>
    <t>Вывозные таможенные пошлины на сырую нефть</t>
  </si>
  <si>
    <t xml:space="preserve"> </t>
  </si>
  <si>
    <t>Қысқа мерзімді облигациялар мен векселдер</t>
  </si>
  <si>
    <t>Таблица 4</t>
  </si>
  <si>
    <t>внутренний:</t>
  </si>
  <si>
    <t>Мембюджеттiң тапшылығы (-) / профицитi (+), млрд. теңге</t>
  </si>
  <si>
    <t>Поступления от реализации товаров (работ, услуг) государственными учреждениями, финансируемыми из республиканского бюджета</t>
  </si>
  <si>
    <t>Рентный налог на экспорт, за исключением поступлений от организаций  нефтяного сектора</t>
  </si>
  <si>
    <t>Импорт, млн. АҚШ долл.</t>
  </si>
  <si>
    <t>национальные компании</t>
  </si>
  <si>
    <t>(млн.теңге)</t>
  </si>
  <si>
    <t xml:space="preserve">7-кесте </t>
  </si>
  <si>
    <t>Өнеркәсiп өнiмiнiң көлемi,              млрд. теңге</t>
  </si>
  <si>
    <t>Бюджетные изъятия из местных бюджетов</t>
  </si>
  <si>
    <t>1. Задолженность местных бюджетов</t>
  </si>
  <si>
    <t>Таможенные пошлины, распределенные Российской Федерацией</t>
  </si>
  <si>
    <t>Таможенные пошлины, распределенные Республикой Беларусь</t>
  </si>
  <si>
    <t>млн.теңге/      млн.тенге</t>
  </si>
  <si>
    <t>Министерство внутренних дел Республики Казахстан</t>
  </si>
  <si>
    <t xml:space="preserve">   1. Государственные услуги общего характера</t>
  </si>
  <si>
    <t>Канцелярия Премьер-Министра Республики Казахстан</t>
  </si>
  <si>
    <t>Поступления от продажи гражданам квартир</t>
  </si>
  <si>
    <t>Прочие облигации и векселя</t>
  </si>
  <si>
    <t>Сальдо по операциям с финансовыми активами, млрд.тенге</t>
  </si>
  <si>
    <t>Басқа  ішкі міндеттемелер</t>
  </si>
  <si>
    <t>Мемлекеттік басқару секторы</t>
  </si>
  <si>
    <t>140</t>
  </si>
  <si>
    <t>Жинақ портфелі</t>
  </si>
  <si>
    <t>Суға төлем</t>
  </si>
  <si>
    <t xml:space="preserve">Акмолинская область           </t>
  </si>
  <si>
    <t>420</t>
  </si>
  <si>
    <t>430</t>
  </si>
  <si>
    <t xml:space="preserve">Карағанды облысы      </t>
  </si>
  <si>
    <t xml:space="preserve">Қостанай облысы  </t>
  </si>
  <si>
    <t xml:space="preserve">Қызылорда облысы  </t>
  </si>
  <si>
    <t>Өзге де міндеттер</t>
  </si>
  <si>
    <t>Кредиттер және қарыздар</t>
  </si>
  <si>
    <t>Кредиты и займы</t>
  </si>
  <si>
    <t>Формирование и реализация государственной политики в области образования и науки</t>
  </si>
  <si>
    <t xml:space="preserve">Мангистауская область         </t>
  </si>
  <si>
    <t xml:space="preserve">Жамбылская область            </t>
  </si>
  <si>
    <t>Шетелдік мемлекеттер</t>
  </si>
  <si>
    <t xml:space="preserve">Павлодарская область          </t>
  </si>
  <si>
    <t>Депозитные корпорации</t>
  </si>
  <si>
    <t>Депозиттік корпорациялар</t>
  </si>
  <si>
    <t xml:space="preserve">   6. Әлеуметтiк көмек және әлеуметтік қамтамасыз ету</t>
  </si>
  <si>
    <t>Государственные услуги общего характера</t>
  </si>
  <si>
    <t xml:space="preserve">   Өтеу</t>
  </si>
  <si>
    <t xml:space="preserve">   Погашение </t>
  </si>
  <si>
    <t>Уголовно-исполнительная система</t>
  </si>
  <si>
    <t>Железнодорожный транспорт</t>
  </si>
  <si>
    <t>Медицинское обеспечение Вооруженных Сил</t>
  </si>
  <si>
    <t xml:space="preserve">1-кесте  </t>
  </si>
  <si>
    <t>Таблица 1</t>
  </si>
  <si>
    <t>Отдел предпринимательства и сельского хозяйства района (города областного значения)</t>
  </si>
  <si>
    <t>Капитальные затраты</t>
  </si>
  <si>
    <t>130</t>
  </si>
  <si>
    <t>Управление земельных отношений области</t>
  </si>
  <si>
    <t>Оплата транспортных услуг</t>
  </si>
  <si>
    <t xml:space="preserve">Ақтөбе облысы           </t>
  </si>
  <si>
    <t>мерзімділігі: жылдық / периодичность: годовая</t>
  </si>
  <si>
    <t>Индивидуальный подоходный налог с доходов иностранных граждан, не облагаемых у источника выплаты</t>
  </si>
  <si>
    <t>1.1.1</t>
  </si>
  <si>
    <t>Приобретение продуктов питания</t>
  </si>
  <si>
    <t xml:space="preserve">  13.  Прочие</t>
  </si>
  <si>
    <t xml:space="preserve">   14. Борышқа қызмет көрсету</t>
  </si>
  <si>
    <t xml:space="preserve">  14.  Обслуживание долга</t>
  </si>
  <si>
    <t>өзге кредит берушілер алдындағы</t>
  </si>
  <si>
    <t>перед прочими кредиторами</t>
  </si>
  <si>
    <t xml:space="preserve">   Приобретение финансовых активов</t>
  </si>
  <si>
    <t>Отдел физической культуры и спорта района (города областного значения)</t>
  </si>
  <si>
    <t xml:space="preserve"> в % к соответствующему периоду предыдущего года</t>
  </si>
  <si>
    <t>I. Сатып алынған қаржылық активтердің жалпы сомасы (заңды тұлғалардың мемлекеттік меншікке қатысу үлесін,  бағалы қағаздарын сатып алу жөніндегі операцияларға байланысты бюджеттің шығыстары)</t>
  </si>
  <si>
    <t>Плата за пользование животным миром</t>
  </si>
  <si>
    <t>Правоохранительная деятельность</t>
  </si>
  <si>
    <t>Вывозные таможенные пошлины на товары, выработанные из нефти</t>
  </si>
  <si>
    <t>Бюджетное изъятие из бюджета города Алматы</t>
  </si>
  <si>
    <t>Неналоговые поступления</t>
  </si>
  <si>
    <t>Неналоговые  поступления</t>
  </si>
  <si>
    <t>Возврат неиспользованных средств, ранее полученных из республиканского бюджета</t>
  </si>
  <si>
    <t>Отдел культуры и развития языков района (города областного значения)</t>
  </si>
  <si>
    <t xml:space="preserve">Костанайская область          </t>
  </si>
  <si>
    <t xml:space="preserve">Акции и другие формы участия в капитале </t>
  </si>
  <si>
    <t>Прочие неналоговые поступления</t>
  </si>
  <si>
    <t>Платеж по возмещению исторических затрат</t>
  </si>
  <si>
    <t>210</t>
  </si>
  <si>
    <t>220</t>
  </si>
  <si>
    <t>310</t>
  </si>
  <si>
    <t>2</t>
  </si>
  <si>
    <t>Фундаментальные  научные исследования</t>
  </si>
  <si>
    <t xml:space="preserve">Актюбинская область           </t>
  </si>
  <si>
    <t>Средства, полученные от природопользователей по искам о возмещении вреда, за исключением поступлений от организаций нефтяного сектора</t>
  </si>
  <si>
    <t xml:space="preserve">г.Алматы                      </t>
  </si>
  <si>
    <t xml:space="preserve">г.Астана                      </t>
  </si>
  <si>
    <t xml:space="preserve">Республикалық меншіктегі акциялардың мемлекеттік пакеттеріне дивидендтер  </t>
  </si>
  <si>
    <t>Аппарат маслихата района (города областного значения)</t>
  </si>
  <si>
    <t>Сельское, водное, лесное, рыбное хозяйство, особо охраняемые природные территории, охрана окружающей среды и животного мира, земельные отношения</t>
  </si>
  <si>
    <t>Салықтық түсімдер</t>
  </si>
  <si>
    <t xml:space="preserve">Алматинская область           </t>
  </si>
  <si>
    <t>Официальный обменный курс тенге к доллару США:</t>
  </si>
  <si>
    <t>ВСЕГО</t>
  </si>
  <si>
    <t>Капитальный ремонт дорог</t>
  </si>
  <si>
    <t>Мемлекет кепілгерлігі бойынша міндеттемелер</t>
  </si>
  <si>
    <t>Наименование области</t>
  </si>
  <si>
    <t xml:space="preserve">Показатели </t>
  </si>
  <si>
    <t>Международный Банк Реконструкции и Развития (МБРР)</t>
  </si>
  <si>
    <t>Приобретение нематериальных активов</t>
  </si>
  <si>
    <t>в среднем за период</t>
  </si>
  <si>
    <t>Верховный Суд Республики Казахстан</t>
  </si>
  <si>
    <t>Поступления денег от проведения государственных закупок, организуемых государственными учреждениями, финансируемыми из государственного бюджета</t>
  </si>
  <si>
    <t>Импорт, млн. долл. США</t>
  </si>
  <si>
    <t>Салықтық емес түсімдер, БАРЛЫҒЫ</t>
  </si>
  <si>
    <t>Ревизионная комиссия города републиканского значения, столицы</t>
  </si>
  <si>
    <t>Корпоративный подоходный налог с юридических лиц</t>
  </si>
  <si>
    <t>Төлем көздеріне салынатын табыстан алынатын</t>
  </si>
  <si>
    <t>Министерство юстиции Республики Казахстан</t>
  </si>
  <si>
    <t>Көрсеткіштердiң атауы</t>
  </si>
  <si>
    <t>Қазақстан Республикасы Үкіметінің борышы</t>
  </si>
  <si>
    <t>Налог на добавленную стоимость за нерезидента</t>
  </si>
  <si>
    <t>Отдел земельных отношений района (города областного значения)</t>
  </si>
  <si>
    <t>млн.АҚШ долл./      млн.долл. США</t>
  </si>
  <si>
    <t>Отдел экономики и финансов района (города областного значения)</t>
  </si>
  <si>
    <t>Поступления от продажи финансовых активов внутри страны</t>
  </si>
  <si>
    <t>Прочие налоги</t>
  </si>
  <si>
    <t>Организация работы по чрезвычайным ситуациям</t>
  </si>
  <si>
    <t>Возврат неиспользованных средств, ранее полученных из местного бюджета</t>
  </si>
  <si>
    <t>Японский Банк Международного Сотрудничества</t>
  </si>
  <si>
    <t xml:space="preserve">         ИСПОЛНЕНИЕ РЕСПУБЛИКАНСКОГО БЮДЖЕТА </t>
  </si>
  <si>
    <t>Разные налоговые поступления</t>
  </si>
  <si>
    <t xml:space="preserve">   12. Көлiк және коммуникация</t>
  </si>
  <si>
    <t>Оңтүстік Қазақстан облысы</t>
  </si>
  <si>
    <t>Таза бюджеттік кредит беру, млрд. теңге</t>
  </si>
  <si>
    <t>Таблица 5</t>
  </si>
  <si>
    <t xml:space="preserve">  12. Транспорт и коммуникации</t>
  </si>
  <si>
    <t xml:space="preserve">   13. Өзгелер</t>
  </si>
  <si>
    <t>Прочие услуги в области социальной помощи и социального обеспечения</t>
  </si>
  <si>
    <t>Поступления от продажи имущества, закрепленного за государственными учреждениями, финансируемыми из местного бюджета</t>
  </si>
  <si>
    <t>Орта мерзімді облигациялар мен векселдер</t>
  </si>
  <si>
    <t>Жеке тұлғалар үшін мемлекеттік арнайы орта мерзімді қазынашылық міндетемелері</t>
  </si>
  <si>
    <t>Павлодарская область</t>
  </si>
  <si>
    <t>Представление интересов Республики Казахстан в  международных организациях, уставных и других органах Содружества Независимых Государств</t>
  </si>
  <si>
    <t>налог на добавленную стоимость</t>
  </si>
  <si>
    <t>акциздер</t>
  </si>
  <si>
    <t>акцизы</t>
  </si>
  <si>
    <r>
      <t xml:space="preserve">ФИНАНСИРОВАНИЕ ИЗ БЮДЖЕТА ПО ТИПУ ФИНАНСОВЫХ ИНСТРУМЕНТОВ </t>
    </r>
    <r>
      <rPr>
        <b/>
        <vertAlign val="superscript"/>
        <sz val="12"/>
        <rFont val="Arial Cyr"/>
        <charset val="204"/>
      </rPr>
      <t>1</t>
    </r>
    <r>
      <rPr>
        <b/>
        <sz val="12"/>
        <rFont val="Arial Cyr"/>
        <charset val="204"/>
      </rPr>
      <t xml:space="preserve"> </t>
    </r>
  </si>
  <si>
    <t>Сыртқы</t>
  </si>
  <si>
    <t>Управление земельных отношений города республиканского значения, столицы</t>
  </si>
  <si>
    <t>Сбор за выдачу разрешения на использование радиочастотного спектра телевизионным и радиовещательным организациям</t>
  </si>
  <si>
    <t>Обслуживание правительственного долга</t>
  </si>
  <si>
    <t>Доля Республики Казахстан по разделу продукции</t>
  </si>
  <si>
    <t>Аппарат акима города республиканского значения, столицы</t>
  </si>
  <si>
    <t>Радиожиілік спектрін пайдаланғаны үшін төлем</t>
  </si>
  <si>
    <t>Шығыс Қазақстан облысы</t>
  </si>
  <si>
    <t>Образование</t>
  </si>
  <si>
    <t xml:space="preserve">   Негізгі капиталды сатудан түскен түсімдер</t>
  </si>
  <si>
    <t>Сборы за ведение предпринимательской и профессиональной деятельности</t>
  </si>
  <si>
    <t>Поступления дебиторской, депонентской задолженности государственных учреждений, финансируемых из местного бюджета</t>
  </si>
  <si>
    <t>Трансферты физическим лицам</t>
  </si>
  <si>
    <t>Коммуналдық қызметтерге ақы төлеу</t>
  </si>
  <si>
    <t>Совокупный таможенный платеж на ввозимые товары</t>
  </si>
  <si>
    <t>Жеке тұлғалардан алынатын көлік құралдарына салынатын салық</t>
  </si>
  <si>
    <t>Дошкольное воспитание и обучение</t>
  </si>
  <si>
    <t>Погашение бюджетных кредитов, выданных из республиканского бюджета физическим лицам</t>
  </si>
  <si>
    <t>Лицензионный сбор за право занятия отдельными видами деятельности</t>
  </si>
  <si>
    <t>Сбор с аукционов</t>
  </si>
  <si>
    <t>Комитет национальной безопасности Республики Казахстан</t>
  </si>
  <si>
    <t>Услуги по обеспечению деятельности Парламента Республики Казахстан</t>
  </si>
  <si>
    <t>Басқа да бейрезиденттер</t>
  </si>
  <si>
    <t>Отдел внутренней политики района (города областного значения)</t>
  </si>
  <si>
    <t>Прочие нерезиденты</t>
  </si>
  <si>
    <t xml:space="preserve">Алматы облысы         </t>
  </si>
  <si>
    <t xml:space="preserve">НАЦИОНАЛЬНОГО ФОНДА РЕСПУБЛИКИ КАЗАХСТАН </t>
  </si>
  <si>
    <t>социальный налог</t>
  </si>
  <si>
    <t xml:space="preserve">   (млн.теңге/млн. тенге)</t>
  </si>
  <si>
    <t>1) халықаралық ұйымдар</t>
  </si>
  <si>
    <t>Среднесрочные облигации и векселя</t>
  </si>
  <si>
    <t>II.</t>
  </si>
  <si>
    <t>14-кесте</t>
  </si>
  <si>
    <t>Прочие услуги в области топливно-энергетического комплекса и недропользования</t>
  </si>
  <si>
    <t>I.</t>
  </si>
  <si>
    <t>Общие кадровые вопросы</t>
  </si>
  <si>
    <t>Охрана, защита, воспроизводство лесов и животного мира</t>
  </si>
  <si>
    <t>Отдел сельского хозяйства и земельных отношений района (города областного значения)</t>
  </si>
  <si>
    <t>БАРЛЫҒЫ</t>
  </si>
  <si>
    <t>Сыртқы қарыздар бойынша негізгі борыты өтеу</t>
  </si>
  <si>
    <t>Поступления от продажи доли участия, ценных бумаг юридических лиц, находящихся в коммунальной собственности</t>
  </si>
  <si>
    <t>Генеральная прокуратура Республики Казахстан</t>
  </si>
  <si>
    <t>в том числе дивиденды на государственные пакеты акций национальных холдингов</t>
  </si>
  <si>
    <t>2. Республикалық бюджеттің берешегі</t>
  </si>
  <si>
    <t>Налог на транспортные средства с физических лиц</t>
  </si>
  <si>
    <t>Государственные эмиссионные ценные бумаги</t>
  </si>
  <si>
    <t>Правовая деятельность</t>
  </si>
  <si>
    <t>Подоходный налог</t>
  </si>
  <si>
    <t>Корпоративный подоходный налог</t>
  </si>
  <si>
    <t>Жолдарды күрделі жөндеу</t>
  </si>
  <si>
    <t>Долг Правительства Республики Казахстан</t>
  </si>
  <si>
    <t>1.1</t>
  </si>
  <si>
    <t>ішкі:</t>
  </si>
  <si>
    <t>Осуществление высшего надзора за точным и единообразным применением законов и подзаконных актов в Республике Казахстан</t>
  </si>
  <si>
    <t xml:space="preserve">   Мемлекеттің қаржылық активтерін сатудан түскен түсімдер</t>
  </si>
  <si>
    <t>Прочие доходы от государственной собственности</t>
  </si>
  <si>
    <t>Развитие спорта высших достижений</t>
  </si>
  <si>
    <t>Доходы от продажи вооружения и военной техники</t>
  </si>
  <si>
    <t>Акциялардан басқа бағалы қағаздар</t>
  </si>
  <si>
    <t>Краткосрочные облигации и векселя</t>
  </si>
  <si>
    <t>Еуропалық Қайта құру және Даму Банкі (ЕҚДБ)</t>
  </si>
  <si>
    <t>Выплата премий по вкладам в жилищные строительные сбережения</t>
  </si>
  <si>
    <t>410</t>
  </si>
  <si>
    <t>Налог на транспортные средства с юридических лиц</t>
  </si>
  <si>
    <t>Погашение основного долга по внешним договорам займа</t>
  </si>
  <si>
    <t>ИТОГО по неналоговым поступлениям</t>
  </si>
  <si>
    <t>оның ішінде / в том числе</t>
  </si>
  <si>
    <t xml:space="preserve">Наименование </t>
  </si>
  <si>
    <t xml:space="preserve">   3. Общественный порядок, безопасность, правовая, судебная, уголовно-исполнительная деятельность</t>
  </si>
  <si>
    <t>3</t>
  </si>
  <si>
    <t>Текущие затраты</t>
  </si>
  <si>
    <t>индивидуальный подоходный налог</t>
  </si>
  <si>
    <t xml:space="preserve">КҚС </t>
  </si>
  <si>
    <t xml:space="preserve">НДС </t>
  </si>
  <si>
    <t>Үстеме пайда салығы</t>
  </si>
  <si>
    <t>Индивидуальный подоходный налог с доходов, не облагаемых у источника выплаты</t>
  </si>
  <si>
    <t>Hалоги на собственность</t>
  </si>
  <si>
    <t>Hалоги на имущество</t>
  </si>
  <si>
    <t>Азия Даму Банкі (АДБ)</t>
  </si>
  <si>
    <t>Ислам Даму Банкі (ИДБ)</t>
  </si>
  <si>
    <t>Hалог на транспортные средства с юридических лиц</t>
  </si>
  <si>
    <t xml:space="preserve">   Внутреннее</t>
  </si>
  <si>
    <t>Жапон Халықаралық Ынтымақтастық Банкі</t>
  </si>
  <si>
    <t xml:space="preserve">27-кесте </t>
  </si>
  <si>
    <t xml:space="preserve">РЕСПУБЛИКАЛЫҚ БЮДЖЕТТІҢ АТҚАРЫЛУЫ </t>
  </si>
  <si>
    <t>Прочие услуги в области здравоохранения</t>
  </si>
  <si>
    <t>Саудовский Фонд Развития (СФР)</t>
  </si>
  <si>
    <t>Бекітілген тізбе бойынша мұнай секторын ұйымдастырудан түскен салықтық түсімдер</t>
  </si>
  <si>
    <t>ЗЕЙНЕТАҚЫ ЖИНАҚТАУ ҚОРЫНА МІНДЕТТІ ЗЕЙНЕТКЕРЛІК ЖАРНАЛАР БОЙЫНША ТҮСІМДЕР ЖӘНЕ АЛЫНАТЫН АЛЫМ/ ПОСТУПЛЕНИЯ ПО ОБЯЗАТЕЛЬНЫМ ПЕНСИОННЫМ ВЗНОСАМ В НАКОПИТЕЛЬНЫЕ ПЕНСИОННЫЕ ФОНДЫ И НЕДОИМКА ПО НИМ</t>
  </si>
  <si>
    <r>
      <t xml:space="preserve">Поступления/ түсімдер </t>
    </r>
    <r>
      <rPr>
        <vertAlign val="superscript"/>
        <sz val="10"/>
        <rFont val="Arial"/>
        <family val="2"/>
        <charset val="204"/>
      </rPr>
      <t>1</t>
    </r>
  </si>
  <si>
    <t>Мемлекеттік бюджет /</t>
  </si>
  <si>
    <t xml:space="preserve">Республикалық бюджет / </t>
  </si>
  <si>
    <t>Государственный бюджет</t>
  </si>
  <si>
    <t>Заработная плата</t>
  </si>
  <si>
    <t>Павлодар</t>
  </si>
  <si>
    <t>Ішкі өнім тауарларына акциздер</t>
  </si>
  <si>
    <t>Салықтық түсімдер, БАРЛЫҒЫ</t>
  </si>
  <si>
    <t>Поступления трансфертов</t>
  </si>
  <si>
    <t>Отдел архитектуры и градостроительства района (города областного значения)</t>
  </si>
  <si>
    <t xml:space="preserve">   Сыртқы</t>
  </si>
  <si>
    <t xml:space="preserve">   5. Денсаулық сақтау</t>
  </si>
  <si>
    <t xml:space="preserve">   5. Здравоохранение</t>
  </si>
  <si>
    <t>Маңғыстау облысы</t>
  </si>
  <si>
    <t>2) басқа ұйымдар</t>
  </si>
  <si>
    <t>Акциялар және капиталға қатысудың басқа да нысандары</t>
  </si>
  <si>
    <t>Фонд Развития Абу-Даби</t>
  </si>
  <si>
    <t>мерзiмдiлiгi: жылдық / периодичность: годовая</t>
  </si>
  <si>
    <t>Акционерлік қоғамдардың барлығы</t>
  </si>
  <si>
    <t xml:space="preserve">   Ішкі</t>
  </si>
  <si>
    <t>Налог на сверхприбыль</t>
  </si>
  <si>
    <t>Поступления от продажи финансовых активов государства</t>
  </si>
  <si>
    <t>Таблица 14</t>
  </si>
  <si>
    <t>Управление энергетики и коммунального хозяйства города республиканского значения, столицы</t>
  </si>
  <si>
    <t xml:space="preserve">II. Мемлекеттің қаржылық активтерін сатудан бюджетке түскен түсімдердің жалпы сомасы </t>
  </si>
  <si>
    <t xml:space="preserve">1) заңды тұлғалардың, оның ішінде мемлекеттік меншіктегі халықаралық ұйымдардың қатысу үлестері, бағалы қағаздары </t>
  </si>
  <si>
    <t>в том числе:</t>
  </si>
  <si>
    <t>корпоративный подоходный налог</t>
  </si>
  <si>
    <t>Продажа государственного имущества, закрепленного за государственными учреждениями</t>
  </si>
  <si>
    <t>Отдел культуры, развития языков, физической культуры и спорта района (города областного значения)</t>
  </si>
  <si>
    <t>Поступления части чистого дохода коммунальных государственных предприятий</t>
  </si>
  <si>
    <t>Спорт</t>
  </si>
  <si>
    <t>Прочие услуги по организации культуры, спорта, туризма  и информационного пространства</t>
  </si>
  <si>
    <t>1.2</t>
  </si>
  <si>
    <t>Внешние</t>
  </si>
  <si>
    <t>Социальная помощь и социальное обеспечение</t>
  </si>
  <si>
    <t>Карагандинская область</t>
  </si>
  <si>
    <t>Кызылординская область</t>
  </si>
  <si>
    <t>Мемлекеттік басқарму секторы</t>
  </si>
  <si>
    <t>Халықаралық ұйымдар</t>
  </si>
  <si>
    <t>ИТОГО по доходам от операций с капиталом</t>
  </si>
  <si>
    <t>III.</t>
  </si>
  <si>
    <t>внутренние</t>
  </si>
  <si>
    <t>внешние</t>
  </si>
  <si>
    <t>Кувейт Араб Экономикалық Даму Қоры (КАЭДҚ)</t>
  </si>
  <si>
    <t>1.2.7</t>
  </si>
  <si>
    <t xml:space="preserve">Әбу-Даби Даму Қоры </t>
  </si>
  <si>
    <t>1.2.8</t>
  </si>
  <si>
    <t>Плата за пользование лесами</t>
  </si>
  <si>
    <t>өткен жылдың тиiстi кезеңiндегi нақты есептеудегi %-бен</t>
  </si>
  <si>
    <t xml:space="preserve">Северо-Казахстанская область  </t>
  </si>
  <si>
    <t>Алматы</t>
  </si>
  <si>
    <t>Атырау</t>
  </si>
  <si>
    <t>Доходы от государственной собственности</t>
  </si>
  <si>
    <t>Индивидуальный подоходный налог</t>
  </si>
  <si>
    <t>Плата за пользование водными ресурсами поверхностных источников</t>
  </si>
  <si>
    <t>Внешние государственные займы</t>
  </si>
  <si>
    <t>қосылған құн салығы</t>
  </si>
  <si>
    <t xml:space="preserve">Алматы қаласы                     </t>
  </si>
  <si>
    <t>Отдел архитектуры, градостроительства и строительства района (города областного значения)</t>
  </si>
  <si>
    <t>Аппарат акима области</t>
  </si>
  <si>
    <t>Hалоги на международную торговлю и внешние операции</t>
  </si>
  <si>
    <t>Представительные, исполнительные и другие органы, выполняющие общие функции  государственного управления</t>
  </si>
  <si>
    <t>Мемлекет кепілдік берген борыш</t>
  </si>
  <si>
    <t>Оборона</t>
  </si>
  <si>
    <t>Военные нужды</t>
  </si>
  <si>
    <t>Маңғыстау</t>
  </si>
  <si>
    <t>Көрсеткіштер</t>
  </si>
  <si>
    <t>олардың ішінде:</t>
  </si>
  <si>
    <t>Услуги по обеспечению деятельности Главы государства, Премьер-Министра и других должностных лиц государственных органов</t>
  </si>
  <si>
    <t>Обеспечение  верховенства Конституции Республики Казахстан на территории республики</t>
  </si>
  <si>
    <t>РАСХОДЫ</t>
  </si>
  <si>
    <t>Заңды тұлғалар мен жеке кәсіпкерлер мүлкіне салынатын салық</t>
  </si>
  <si>
    <t>Обслуживание долга</t>
  </si>
  <si>
    <t>II. Общая сумма поступлений в бюджет от продажи финансовых активов государства</t>
  </si>
  <si>
    <t>Республиканский бюджет</t>
  </si>
  <si>
    <t>Подготовка специалистов с высшим, послевузовским образованием и оказание социальной поддержки обучающимся</t>
  </si>
  <si>
    <t>15-кесте</t>
  </si>
  <si>
    <t xml:space="preserve">   9. Топливно-энергетический комплекс и недропользование</t>
  </si>
  <si>
    <t>Заңды тұлғалардан алынатын корпорациялық табыс салығы</t>
  </si>
  <si>
    <t>Топливно-энергетический комплекс и недропользование</t>
  </si>
  <si>
    <t>Национальный центр по правам человека</t>
  </si>
  <si>
    <t xml:space="preserve">Астана қаласы                     </t>
  </si>
  <si>
    <t>Внутренние налоги на товары, работы и услуги</t>
  </si>
  <si>
    <t>3. Задолженность государственного бюджета (1+2)</t>
  </si>
  <si>
    <t>Мемлекеттік баж</t>
  </si>
  <si>
    <t>Дивиденды на государственные пакеты акций, находящиеся в республиканской собственности</t>
  </si>
  <si>
    <t>ИСПОЛНЕНИЕ МЕСТНЫХ БЮДЖЕТОВ</t>
  </si>
  <si>
    <t>Прочие налоговые поступления в местный бюджет</t>
  </si>
  <si>
    <t>Прочие услуги в области общественного порядка и безопасности</t>
  </si>
  <si>
    <t>Жер салығы</t>
  </si>
  <si>
    <t>Орманды пайдаланғаны үшін төлем</t>
  </si>
  <si>
    <t>Вознаграждения за размещение бюджетных средств на банковских счетах</t>
  </si>
  <si>
    <t>Салықтық емес түсімдер</t>
  </si>
  <si>
    <t xml:space="preserve">Батыс Қазақстан облысы </t>
  </si>
  <si>
    <t>Деятельность в области культуры</t>
  </si>
  <si>
    <t>Басқа  міндеттер</t>
  </si>
  <si>
    <t xml:space="preserve">   Салықтан тыс түсiмдер</t>
  </si>
  <si>
    <t xml:space="preserve">   Поступления от продажи финансовых активов государства</t>
  </si>
  <si>
    <t xml:space="preserve">3-кесте  </t>
  </si>
  <si>
    <t xml:space="preserve">  15. Трансферты</t>
  </si>
  <si>
    <t>1.1.2</t>
  </si>
  <si>
    <t>Центральный банк</t>
  </si>
  <si>
    <t>16-кесте</t>
  </si>
  <si>
    <t xml:space="preserve">   Қаржылық активтерді сатып алу</t>
  </si>
  <si>
    <t>ұлттық компаниялар</t>
  </si>
  <si>
    <t>Плата за предоставление в пользование информации о недрах</t>
  </si>
  <si>
    <t>Жиыны</t>
  </si>
  <si>
    <t>Итого</t>
  </si>
  <si>
    <t>ауытқу/ отклонение</t>
  </si>
  <si>
    <t>Сельское хозяйство</t>
  </si>
  <si>
    <t>Охрана окружающей среды</t>
  </si>
  <si>
    <t>Қызылорда</t>
  </si>
  <si>
    <t xml:space="preserve">   Түсімдер</t>
  </si>
  <si>
    <t>Халықаралық ұйымдардан басқа қаржылық корпорациялар</t>
  </si>
  <si>
    <t>Ревизионная комиссия области</t>
  </si>
  <si>
    <t>Финансовые корпорации, кроме международных организаций</t>
  </si>
  <si>
    <t xml:space="preserve"> Трансферттердің түсімдері</t>
  </si>
  <si>
    <t xml:space="preserve">  Поступления  трансфертов</t>
  </si>
  <si>
    <t>Мемлекеттік қысқа мерзімді қазынашылық міндеттемелер</t>
  </si>
  <si>
    <t>Субвенциялар</t>
  </si>
  <si>
    <t>411</t>
  </si>
  <si>
    <t>Жолдар салу</t>
  </si>
  <si>
    <t>Государственная пошлина</t>
  </si>
  <si>
    <t>(млн.тенге)</t>
  </si>
  <si>
    <t>Мемлекеттік орта мерзімді қазынашылық міндеттемелер</t>
  </si>
  <si>
    <t xml:space="preserve">НЕГІЗГІ МАКРОЭКОНОМИКАЛЫҚ ИНДИКАТОРЛАР/ </t>
  </si>
  <si>
    <t>Отдел экономики и бюджетного планирования района (города областного значения)</t>
  </si>
  <si>
    <t>Прочие штрафы, пени, санкции, взыскания, налагаемые государственными учреждениями, финансируемыми из местного бюджета</t>
  </si>
  <si>
    <t>Плата за продажу права аренды земельных участков</t>
  </si>
  <si>
    <t>Ценные бумаги, кроме акций</t>
  </si>
  <si>
    <t>Қазақстан Республикасының өнім бөлу бойынша үлесi</t>
  </si>
  <si>
    <t>Барлығы мемлекеттік және мемлекет кепілдік берген борыш, мемлекет кепілгерлігі бойынша міндеттемелер (I + II + III)</t>
  </si>
  <si>
    <t xml:space="preserve">ГОСУДАРСТВОМ ДОЛГ РЕСПУБЛИКИ КАЗАХСТАН, </t>
  </si>
  <si>
    <t>Оказание юридической помощи адвокатами</t>
  </si>
  <si>
    <t>1.1.3</t>
  </si>
  <si>
    <t>1.1.4</t>
  </si>
  <si>
    <t>1.1.5</t>
  </si>
  <si>
    <t>Плата за пользование земельными участками</t>
  </si>
  <si>
    <t>Облигациялар</t>
  </si>
  <si>
    <t>Облигации</t>
  </si>
  <si>
    <t>МЕМЛЕКЕТТІК САТЫП АЛУ ТУРАЛЫ ДЕРЕКТЕР</t>
  </si>
  <si>
    <t xml:space="preserve">   Трансферттердің түсімдері</t>
  </si>
  <si>
    <t>в среднем за период к соответствующему периоду предыдущего года, в %</t>
  </si>
  <si>
    <t>Экспорт, млн. АҚШ долл.</t>
  </si>
  <si>
    <t>Экспорт, млн. долл. США</t>
  </si>
  <si>
    <t>Капиталмен жасалған операциялардан алынатын кірістер</t>
  </si>
  <si>
    <t>Доходы от операций с капиталом</t>
  </si>
  <si>
    <t>Денсаулық сақтау</t>
  </si>
  <si>
    <t>өткен жылдың желтоқсан айына,            %-бен</t>
  </si>
  <si>
    <t>Плата за использование радиочастотного спектра</t>
  </si>
  <si>
    <t>ОСНОВНЫЕ МАКРОЭКОНОМИЧЕСКИЕ ИНДИКАТОРЫ</t>
  </si>
  <si>
    <t>Атауы</t>
  </si>
  <si>
    <t>Другие неналоговые поступления в местный бюджет</t>
  </si>
  <si>
    <t>Долг по поручительствам государства</t>
  </si>
  <si>
    <t xml:space="preserve">ГОСУДАРСТВЕННЫЙ И ГАРАНТИРОВАННЫЙ </t>
  </si>
  <si>
    <t>1.2.4</t>
  </si>
  <si>
    <t>1.2.5</t>
  </si>
  <si>
    <t>Исламский Банк Развития (ИБР)</t>
  </si>
  <si>
    <t>Погашение бюджетных кредитов, выданных из государственного бюджета</t>
  </si>
  <si>
    <t xml:space="preserve">   Погашение бюджетных кредитов</t>
  </si>
  <si>
    <t xml:space="preserve">   8. Мәдениет, спорт, туризм және ақпараттық кеңістiк</t>
  </si>
  <si>
    <t xml:space="preserve">  10. Сельское, водное, лесное, рыбное хозяйство, особоохраняемые природные территории, охрана окружающей среды и животного мира, земельные отношения </t>
  </si>
  <si>
    <t>%</t>
  </si>
  <si>
    <t>Вид инструмента</t>
  </si>
  <si>
    <t>Затраты из госбюджета,                           млрд. тенге</t>
  </si>
  <si>
    <t>Ескерту: / Примечание:</t>
  </si>
  <si>
    <t>3. Мемлекеттік бюджеттің берешегі (1+2)</t>
  </si>
  <si>
    <t>Таблица 8</t>
  </si>
  <si>
    <t>Правовое обеспечение деятельности государства</t>
  </si>
  <si>
    <t xml:space="preserve">   Бюджетные кредиты</t>
  </si>
  <si>
    <t xml:space="preserve">   Бюджеттік кредиттерді өтеу</t>
  </si>
  <si>
    <t>Поступления от продажи основного капитала</t>
  </si>
  <si>
    <t>Плата за использование особо охраняемых природных территорий республиканского значения</t>
  </si>
  <si>
    <t>Таблица 17</t>
  </si>
  <si>
    <t>Hалог на транспортные средства с физических лиц</t>
  </si>
  <si>
    <t>Әлеуметтік салық</t>
  </si>
  <si>
    <t xml:space="preserve">РЕСПУБЛИКАЛЫҚ МЕНШІКТЕГІ АКЦИОНЕРЛІК  ҚОҒАМДАРДА МЕМЛЕКЕТ ҮЛЕСІНІҢ БОЛУЫ /                                                                    НАЛИЧИЕ ДОЛИ ГОСУДАРСТВА В АКЦИОНЕРНЫХ ОБЩЕСТВАХ, НАХОДЯЩИХСЯ В РЕСПУБЛИКАНСКОЙ СОБСТВЕННОСТИ          </t>
  </si>
  <si>
    <t>ИСПОЛНЕНИЕ ГОСУДАРСТВЕННОГО БЮДЖЕТА</t>
  </si>
  <si>
    <t>Долгосрочные облигации</t>
  </si>
  <si>
    <t>Бюджеттік кредиттер</t>
  </si>
  <si>
    <t>3.1</t>
  </si>
  <si>
    <t>Трансферттер</t>
  </si>
  <si>
    <t>1.1.7</t>
  </si>
  <si>
    <t>Оплата коммунальных услуг</t>
  </si>
  <si>
    <t xml:space="preserve">Атырауская область            </t>
  </si>
  <si>
    <t>Восточно-Казахстанская область</t>
  </si>
  <si>
    <t>Жерді сату</t>
  </si>
  <si>
    <t>I. КІРІСТЕР</t>
  </si>
  <si>
    <t>I. ДОХОДЫ</t>
  </si>
  <si>
    <t>Погашение бюджетных кредитов, выданных из местного бюджета физическим лицам</t>
  </si>
  <si>
    <t>Министерство обороны Республики Казахстан</t>
  </si>
  <si>
    <t>Объем промышленного производства, млрд.тенге</t>
  </si>
  <si>
    <t>Бюджетное изъятие из областного бюджета Мангистауской области</t>
  </si>
  <si>
    <t>Акмолинская область</t>
  </si>
  <si>
    <t>Актюбинская область</t>
  </si>
  <si>
    <t>Алматинская область</t>
  </si>
  <si>
    <t>Жамбылская область</t>
  </si>
  <si>
    <t>9</t>
  </si>
  <si>
    <t>Всего акционерных обществ</t>
  </si>
  <si>
    <t>Таблица 23</t>
  </si>
  <si>
    <t>Северо-Казахстанская область</t>
  </si>
  <si>
    <t>Шетелдік коммерциялық банктер</t>
  </si>
  <si>
    <t>Таблица 26</t>
  </si>
  <si>
    <t>Дивиденды на государственные пакеты акций, находящихся в республиканской собственности</t>
  </si>
  <si>
    <t>Аппарат маслихата области</t>
  </si>
  <si>
    <t>Таблица 7</t>
  </si>
  <si>
    <t xml:space="preserve">   3. Қоғамдық тәртіп, қауiпсiздiк, құқықтық, сот, қылмыстық-атқару қызметі</t>
  </si>
  <si>
    <t>Жергілікті бюджеттерден бюджеттік алулар</t>
  </si>
  <si>
    <t>Республикалық бюджеттен субвенциялар</t>
  </si>
  <si>
    <t xml:space="preserve">Ескерту: / Примечание: </t>
  </si>
  <si>
    <t>Развитие автомобильных дорог на республиканском уровне</t>
  </si>
  <si>
    <t>Иностранные государства</t>
  </si>
  <si>
    <t>Обеспечение национальной безопасности</t>
  </si>
  <si>
    <t xml:space="preserve">2.1. задолженность по заработной плате </t>
  </si>
  <si>
    <t>Взносы работодателей</t>
  </si>
  <si>
    <t>Фиксированный налог</t>
  </si>
  <si>
    <t>Стабилизационный портфель</t>
  </si>
  <si>
    <t>Управление по развитию языков города республиканского значения, столицы</t>
  </si>
  <si>
    <t>1.1.6</t>
  </si>
  <si>
    <t>110</t>
  </si>
  <si>
    <t>120</t>
  </si>
  <si>
    <t>Текущие трансферты другим уровням государственного управления</t>
  </si>
  <si>
    <t>Ұзақ мерзімді облигациялар</t>
  </si>
  <si>
    <t xml:space="preserve">кезеңнiң аяғындағы </t>
  </si>
  <si>
    <t>Поступления дебиторской, депонентской задолженности государственных учреждений, финансируемых из республиканского бюджета</t>
  </si>
  <si>
    <t>Организация проведения выборов</t>
  </si>
  <si>
    <t>Көрсеткіштердің атауы</t>
  </si>
  <si>
    <t>Наименование показателей</t>
  </si>
  <si>
    <t>Отдел предпринимательства района (города областного значения)</t>
  </si>
  <si>
    <t>Культура, спорт, туризм и информационное пространство</t>
  </si>
  <si>
    <t>Hалог на транспортные средства</t>
  </si>
  <si>
    <t xml:space="preserve">   количество </t>
  </si>
  <si>
    <t xml:space="preserve">   сумма </t>
  </si>
  <si>
    <t>Внутренние государственные займы</t>
  </si>
  <si>
    <t xml:space="preserve">Кызылординская область        </t>
  </si>
  <si>
    <t xml:space="preserve">  11. Промышленность, архитектурная, градостроительная и строительная деятельность</t>
  </si>
  <si>
    <t>Кувейтский Фонд Арабского Экономического Развития (КФАЭР)</t>
  </si>
  <si>
    <t xml:space="preserve">   1. Жалпы сипаттағы мемлекеттiк қызметтер </t>
  </si>
  <si>
    <t xml:space="preserve">   7. Жилищно-коммунальное хозяйство</t>
  </si>
  <si>
    <t>Прочие услуги в области образования</t>
  </si>
  <si>
    <t>Всего государственный и гарантированный государством долг, долг по поручительствам государства (I+II+III)</t>
  </si>
  <si>
    <t>ДОЛГ  ПО ПОРУЧИТЕЛЬСТВАМ ГОСУДАРСТВА</t>
  </si>
  <si>
    <t>Погашение основного долга по внешним займам</t>
  </si>
  <si>
    <t>Услуги по обеспечению деятельности Главы государства</t>
  </si>
  <si>
    <t>Исполнительская санкция</t>
  </si>
  <si>
    <t>1.2.10</t>
  </si>
  <si>
    <t>ИТОГО по налоговым поступлениям</t>
  </si>
  <si>
    <t>Деятельность по обеспечению законности и правопорядка</t>
  </si>
  <si>
    <t>Оплата услуг в рамках государственного социального заказа</t>
  </si>
  <si>
    <t xml:space="preserve">   8. Культура, спорт, туризм и информационное пространство</t>
  </si>
  <si>
    <t>Отдел строительства, архитектуры и градостроительства района (города областного значения)</t>
  </si>
  <si>
    <t>Халықаралық Қайта құру және Даму Банкі (ХҚДБ)</t>
  </si>
  <si>
    <t>Ағымдағы шығындар</t>
  </si>
  <si>
    <t>Жалақы</t>
  </si>
  <si>
    <t>Қазақстан Республикасының Ұлттық Банкi / Национальный Банк Республики Казахстан.</t>
  </si>
  <si>
    <t>Охрана здоровья населения</t>
  </si>
  <si>
    <t>Отдел финансов района (города областного значения)</t>
  </si>
  <si>
    <t>Налоговые  поступления</t>
  </si>
  <si>
    <t xml:space="preserve">  </t>
  </si>
  <si>
    <t>Налоговые поступления</t>
  </si>
  <si>
    <t>СРАВНИТЕЛЬНЫЙ АНАЛИЗ ИСПОЛНЕНИЯ</t>
  </si>
  <si>
    <t>Субсидирование железнодорожных пассажирских перевозок по социально значимым межобластным сообщениям</t>
  </si>
  <si>
    <t>Поступления займов</t>
  </si>
  <si>
    <t>Ақпарат көзi: / Источник:</t>
  </si>
  <si>
    <t>корпоративтік табыс салығы</t>
  </si>
  <si>
    <t>жеке табыс салығы</t>
  </si>
  <si>
    <t>Министерство образования и науки Республики Казахстан</t>
  </si>
  <si>
    <t>Қазақстан Республикасы Үкіметінің алдындағы</t>
  </si>
  <si>
    <t>Мемлекеттік ұзақ мерзімді қазынашылық міндеттемелер</t>
  </si>
  <si>
    <t>Социальные отчисления в Государственный фонд социального страхования</t>
  </si>
  <si>
    <t>Договоры займа</t>
  </si>
  <si>
    <t>Здравоохранение</t>
  </si>
  <si>
    <t>4</t>
  </si>
  <si>
    <t xml:space="preserve">Солтүстік Қазақстан облысы </t>
  </si>
  <si>
    <t>Аппарат акима района (города областного значения)</t>
  </si>
  <si>
    <t>Поступления от реализации товаров (работ, услуг) государственными учреждениями, финансируемыми из государственного бюджета</t>
  </si>
  <si>
    <t>Планирование и статистическая деятельность</t>
  </si>
  <si>
    <t>Продажа земли</t>
  </si>
  <si>
    <t>Плата за воду</t>
  </si>
  <si>
    <t>Ішкі</t>
  </si>
  <si>
    <t>Внутренние</t>
  </si>
  <si>
    <t>II. ЗАТРАТЫ</t>
  </si>
  <si>
    <t>Басқа да облигациялар мен векселдер</t>
  </si>
  <si>
    <t>Валюта және депозиттер</t>
  </si>
  <si>
    <t xml:space="preserve">   Бюджеттік кредиттер</t>
  </si>
  <si>
    <t>Приобретение финансовых активов</t>
  </si>
  <si>
    <t>Субвенции областным бюджетам</t>
  </si>
  <si>
    <t>внешний:</t>
  </si>
  <si>
    <t>1.2.1</t>
  </si>
  <si>
    <t>1.2.2</t>
  </si>
  <si>
    <t>1.2.3</t>
  </si>
  <si>
    <t>Дополнительные денежные выплаты</t>
  </si>
  <si>
    <t>Строительство дорог</t>
  </si>
  <si>
    <t>I. Общая сумма приобретенных финансовых активов (расходы бюджета, связанные с операциями по приобретению в государственную собственность долей участия, ценных бумаг юридических лиц)</t>
  </si>
  <si>
    <t>из них:</t>
  </si>
  <si>
    <t>Министерство иностранных дел Республики Казахстан</t>
  </si>
  <si>
    <t>Финансовая  деятельность</t>
  </si>
  <si>
    <t>Тіркелген салық</t>
  </si>
  <si>
    <t>Западно-Казахстанская область</t>
  </si>
  <si>
    <t xml:space="preserve">18-кесте </t>
  </si>
  <si>
    <t>Таблица 18</t>
  </si>
  <si>
    <t xml:space="preserve">  Поступления от продажи основного капитала</t>
  </si>
  <si>
    <t>Наименование программы</t>
  </si>
  <si>
    <t>Поступления части чистого дохода государственных предприятий</t>
  </si>
  <si>
    <t>Водное хозяйство</t>
  </si>
  <si>
    <t xml:space="preserve">Жамбыл облысы       </t>
  </si>
  <si>
    <t>Қоршаған ортаны ластағаны үшін төленетін төлем</t>
  </si>
  <si>
    <t>Прочие обязательства</t>
  </si>
  <si>
    <t>Отдел образования, физической культуры и спорта района (города областного значения)</t>
  </si>
  <si>
    <t>6</t>
  </si>
  <si>
    <t>2.1. жалақы бойынша берешек</t>
  </si>
  <si>
    <t>2)  государственных учреждений и государственных предприятий в виде имущественного комплекса, а также иного государственного имущества</t>
  </si>
  <si>
    <t>Индивидуальный подоходный налог с физических лиц, осуществляющих деятельность по разовым талонам и с доходов, не облагаемых у источников выплаты</t>
  </si>
  <si>
    <t>-</t>
  </si>
  <si>
    <t>Таблица   2</t>
  </si>
  <si>
    <t>Жеке тұлғалар мүлкіне салынатын салық</t>
  </si>
  <si>
    <t xml:space="preserve">внешний </t>
  </si>
  <si>
    <t xml:space="preserve">Павлодар облысы         </t>
  </si>
  <si>
    <t>Услуги по координации внешнеполитической деятельности</t>
  </si>
  <si>
    <t>Другие текущие затраты</t>
  </si>
  <si>
    <t>Продажа земли и нематериальных активов</t>
  </si>
  <si>
    <t>Управление энергетики и жилищно-коммунального хозяйства области</t>
  </si>
  <si>
    <t>Акциздер</t>
  </si>
  <si>
    <t>Бір реттік талон бойынша қызметін жүзеге асыратын жеке тұлғалардан және төлем көздеріне салынбайтын табыстан алынатын</t>
  </si>
  <si>
    <t>Услуги по обеспечению контроля за исполнением республиканского бюджета</t>
  </si>
  <si>
    <t>Отдел внутренней политики, культуры и развития языков района (города областного значения)</t>
  </si>
  <si>
    <t>Транспорт и коммуникации</t>
  </si>
  <si>
    <t>Автомобильный транспорт</t>
  </si>
  <si>
    <t xml:space="preserve">   в том числе:</t>
  </si>
  <si>
    <t>2. Задолженность республиканского бюджета</t>
  </si>
  <si>
    <t xml:space="preserve">   15. Трансферттер</t>
  </si>
  <si>
    <t>ПОСТУПЛЕНИЯ</t>
  </si>
  <si>
    <t>Погашение бюджетных кредитов</t>
  </si>
  <si>
    <t xml:space="preserve">   Внешнее</t>
  </si>
  <si>
    <t>Заграничные командировки</t>
  </si>
  <si>
    <t>Туризм</t>
  </si>
  <si>
    <t>Таможенные пошлины на вывозимые товары</t>
  </si>
  <si>
    <t xml:space="preserve">   Поступление</t>
  </si>
  <si>
    <t>Жеке тұлғаларға берілетін трансферттер</t>
  </si>
  <si>
    <t>Субвенции из республиканского бюджета</t>
  </si>
  <si>
    <t>1</t>
  </si>
  <si>
    <t>Валюта и депозиты</t>
  </si>
  <si>
    <t>Костанайская область</t>
  </si>
  <si>
    <t>2.1</t>
  </si>
  <si>
    <t xml:space="preserve">внутренний </t>
  </si>
  <si>
    <t>2.2</t>
  </si>
  <si>
    <t>1.2.6</t>
  </si>
  <si>
    <t>Социальное обеспечение</t>
  </si>
  <si>
    <t>(млн. тенге)</t>
  </si>
  <si>
    <t>Аппарат маслихата города республиканского значения, столицы</t>
  </si>
  <si>
    <t>Таблица 19</t>
  </si>
  <si>
    <t xml:space="preserve">1. Жергілікті бюджеттердің берешегі </t>
  </si>
  <si>
    <t>Ақмола</t>
  </si>
  <si>
    <t xml:space="preserve">Атырау облысы           </t>
  </si>
  <si>
    <t>Оплата услуг связи</t>
  </si>
  <si>
    <t>Сектор государственного управления</t>
  </si>
  <si>
    <t>Орталық банк</t>
  </si>
  <si>
    <t>Павлодар облысы</t>
  </si>
  <si>
    <t>Управление по развитию языков области</t>
  </si>
  <si>
    <t>Жер участкелерін пайдаланғаны үшін төлем</t>
  </si>
  <si>
    <t>Плата за  лесные пользования</t>
  </si>
  <si>
    <t>Информационное пространство</t>
  </si>
  <si>
    <t xml:space="preserve">                                                                                                                                                                                                                                                                                                                                                                                                                                                                                                                                                                                                                                                                                                                                                                                                                                                                                                                                                                                                                                                                                                                                                                                                                                                                                                                                                                                                                                                                                                                                                                                                                                                                                                                                                                                                                                                                                                                                                                                                                                                                                                                                                                                                                                                                                                                                                                                                                                                                                     </t>
  </si>
  <si>
    <r>
      <t>Қазақстан Республикасы жергілікті атқарушы органдарының борышы</t>
    </r>
    <r>
      <rPr>
        <b/>
        <vertAlign val="superscript"/>
        <sz val="10"/>
        <rFont val="Arial"/>
        <family val="2"/>
        <charset val="204"/>
      </rPr>
      <t xml:space="preserve">2 </t>
    </r>
  </si>
  <si>
    <t>Управление координации занятости и социальных  программ области</t>
  </si>
  <si>
    <t>Оздоровление, реабилитация и организация отдыха детей</t>
  </si>
  <si>
    <t>Бюджеттік сыныптама кодтары/ Коды  бюджетной  классификации</t>
  </si>
  <si>
    <t>жылдық/ годовой</t>
  </si>
  <si>
    <t>Административные штрафы, пени, санкции, взыскания, налагаемые Национальным Банком Республики Казахстан, за исключением поступлений от организаций нефтяного сектора</t>
  </si>
  <si>
    <t>Жилищное хозяйство</t>
  </si>
  <si>
    <t>Жилищно-коммунальное хозяйство</t>
  </si>
  <si>
    <t>Жүргізілген сатып алу жиыны</t>
  </si>
  <si>
    <t>Управление образования области</t>
  </si>
  <si>
    <t>ДАННЫЕ О ПРОВЕДЕННЫХ ГОСУДАРСТВЕННЫХ</t>
  </si>
  <si>
    <t>Управление природных ресурсов и регулирования природопользования города республиканского значения, столицы</t>
  </si>
  <si>
    <t>Долг Национального Банка Республики Казахстан</t>
  </si>
  <si>
    <r>
      <t>Долг местных исполнительных органов Республики Казахстан</t>
    </r>
    <r>
      <rPr>
        <b/>
        <vertAlign val="superscript"/>
        <sz val="10"/>
        <rFont val="Arial"/>
        <family val="2"/>
        <charset val="204"/>
      </rPr>
      <t>2</t>
    </r>
    <r>
      <rPr>
        <b/>
        <sz val="10"/>
        <rFont val="Arial"/>
        <family val="2"/>
        <charset val="204"/>
      </rPr>
      <t xml:space="preserve"> </t>
    </r>
  </si>
  <si>
    <t>ДОХОДЫ</t>
  </si>
  <si>
    <t>Поступления  трансфертов</t>
  </si>
  <si>
    <t>Управление архитектуры и градостроительства области</t>
  </si>
  <si>
    <t>Қостанай облысы</t>
  </si>
  <si>
    <t>Дефицит (-) / профицит (+) госбюджета, млрд.тенге</t>
  </si>
  <si>
    <t xml:space="preserve">   9. Отын-энергетика кешені және жер қойнауын пайдалану</t>
  </si>
  <si>
    <t xml:space="preserve">ҚАЗАҚСТАН РЕСПУБЛИКАСЫНЫҢ МЕМЛЕКЕТТІК ЖӘНЕ МЕМЛЕКЕТ </t>
  </si>
  <si>
    <t>Қызылорда облысы</t>
  </si>
  <si>
    <t>Мемлекеттік ұзақ мерзімді индекстельген қазынашылық облигациялары</t>
  </si>
  <si>
    <t>Таблица 6</t>
  </si>
  <si>
    <t>III. ЧИСТОЕ БЮДЖЕТНОЕ КРЕДИТОВАНИЕ</t>
  </si>
  <si>
    <t>V. БЮДЖЕТ ТАПШЫЛЫҒЫ (ПРОФИЦИТІ)</t>
  </si>
  <si>
    <t>VI. БЮДЖЕТТІҢ ТАПШЫЛЫҒЫН ҚАРЖЫЛАНДЫРУ (ПРОФИЦИТТІ ПАЙДАЛАНУ)</t>
  </si>
  <si>
    <t>Управление сельского хозяйства области</t>
  </si>
  <si>
    <t>Прочие услуги  в сфере промышленности, архитектурной, градостроительной и строительной деятельности</t>
  </si>
  <si>
    <r>
      <t>Қазақстан Республикасы Ұлттық банкінің борышы</t>
    </r>
    <r>
      <rPr>
        <b/>
        <vertAlign val="superscript"/>
        <sz val="10"/>
        <rFont val="Arial"/>
        <family val="2"/>
        <charset val="204"/>
      </rPr>
      <t xml:space="preserve"> </t>
    </r>
  </si>
  <si>
    <t>Ескерту / Примечание:</t>
  </si>
  <si>
    <t>Подготовка специалистов в организациях технического и профессионального, послесреднего образования</t>
  </si>
  <si>
    <t>Таблица 12.1</t>
  </si>
  <si>
    <t>Управление внутренней политики города республиканского значения, столицы</t>
  </si>
  <si>
    <t>Управление образования города республиканского значения, столицы</t>
  </si>
  <si>
    <t>Государственные долгосрочные индексированные казначейские обязательства</t>
  </si>
  <si>
    <t>финансовые нарушения</t>
  </si>
  <si>
    <t xml:space="preserve">   13. Басқалар</t>
  </si>
  <si>
    <t>Налоговые  поступления от  организаций  нефтяного  сектора  по  утвержденному  перечню</t>
  </si>
  <si>
    <t>КІРІСТЕР</t>
  </si>
  <si>
    <t>Ақмола облысы</t>
  </si>
  <si>
    <t>Техническое и профессиональное, послесреднее образование</t>
  </si>
  <si>
    <t>Таблица 20</t>
  </si>
  <si>
    <t xml:space="preserve">20-кесте </t>
  </si>
  <si>
    <t>Таблица 15</t>
  </si>
  <si>
    <t xml:space="preserve">                                                Таблица 16</t>
  </si>
  <si>
    <t>Управление экономики и бюджетного планирования области</t>
  </si>
  <si>
    <t>Управление финансов области</t>
  </si>
  <si>
    <t>Государственные долгосрочные сберегательные казначейские обязательства</t>
  </si>
  <si>
    <t>Государственные закупки, проведенные способом конкурса. Всего</t>
  </si>
  <si>
    <t>Государственные закупки, проведенные способом запроса ценовых предложений</t>
  </si>
  <si>
    <t>131</t>
  </si>
  <si>
    <t>135</t>
  </si>
  <si>
    <t>136</t>
  </si>
  <si>
    <t>Оплата прочих услуг и работ</t>
  </si>
  <si>
    <t>Строительство новых объектов и реконструкция имеющихся объектов</t>
  </si>
  <si>
    <t>Отын, жанар-жағар май материалдарын  сатып алу</t>
  </si>
  <si>
    <t>Жаңа объектілерді салу және қолдағы объектілерді реконструкциялау</t>
  </si>
  <si>
    <t>Таблица 9</t>
  </si>
  <si>
    <t>VI. ФИНАНСИРОВАНИЕ ДЕФИЦИТА (ИСПОЛЬЗОВАНИЕ ПРОФИЦИТА) БЮДЖЕТА</t>
  </si>
  <si>
    <t xml:space="preserve">   11. Өнеркәсiп, сәулет, қала құрылысы және құрылыс қызметі </t>
  </si>
  <si>
    <t>ПОГАШЕНИЕ ЗАЙМОВ</t>
  </si>
  <si>
    <t>Переподготовка и повышение квалификации специалистов</t>
  </si>
  <si>
    <t>Поступления  от  продажи  основного капитала</t>
  </si>
  <si>
    <t>Высшее и послевузовское образование</t>
  </si>
  <si>
    <t xml:space="preserve">өткізілген сатып алу/ проведенных закупок </t>
  </si>
  <si>
    <t>Материально-техническое оснащение государственных предприятий</t>
  </si>
  <si>
    <t>Өткізілген сатып алудан түскен шартты үнем (млн.теңге)/ Условная экономия от проведенных закупок (млн.тенге)</t>
  </si>
  <si>
    <t xml:space="preserve">  акцизы</t>
  </si>
  <si>
    <t>Таблица 12.16</t>
  </si>
  <si>
    <t>30-кесте</t>
  </si>
  <si>
    <r>
      <t>1</t>
    </r>
    <r>
      <rPr>
        <sz val="12"/>
        <rFont val="Arial Cyr"/>
        <charset val="204"/>
      </rPr>
      <t xml:space="preserve">- Халықаралық Валюта Қорының әдіснамасы бойынша / По методологии Международного Валютного Фонда. </t>
    </r>
  </si>
  <si>
    <t>Өзге міндеттемелер</t>
  </si>
  <si>
    <t>Управление строительства области</t>
  </si>
  <si>
    <t>Выплаты вознаграждений по внешним займам</t>
  </si>
  <si>
    <t>Таможенные платежи</t>
  </si>
  <si>
    <r>
      <t xml:space="preserve">Мемлекеттік борыш </t>
    </r>
    <r>
      <rPr>
        <b/>
        <vertAlign val="superscript"/>
        <sz val="10"/>
        <rFont val="Arial"/>
        <family val="2"/>
        <charset val="204"/>
      </rPr>
      <t>1</t>
    </r>
  </si>
  <si>
    <r>
      <t xml:space="preserve">Государственный долг </t>
    </r>
    <r>
      <rPr>
        <b/>
        <vertAlign val="superscript"/>
        <sz val="10"/>
        <rFont val="Arial"/>
        <family val="2"/>
        <charset val="204"/>
      </rPr>
      <t>1</t>
    </r>
  </si>
  <si>
    <t>Управление пассажирского транспорта и автомобильных дорог области</t>
  </si>
  <si>
    <t>Управление архитектуры и градостроительства города республиканского значения, столицы</t>
  </si>
  <si>
    <t>Налог на игорный бизнес</t>
  </si>
  <si>
    <t>Управление строительства города республиканского значения, столицы</t>
  </si>
  <si>
    <t>Вознаграждения по депозитам Правительства Республики Казахстан в Национальном Банке Республики Казахстан</t>
  </si>
  <si>
    <t>Выполнение обязательств по государственным гарантиям</t>
  </si>
  <si>
    <t xml:space="preserve">  социальный налог</t>
  </si>
  <si>
    <t xml:space="preserve">  налог на добавленную стоимость</t>
  </si>
  <si>
    <t>Управление по вопросам молодежной политики области</t>
  </si>
  <si>
    <t>Управление природных ресурсов и регулирования природопользования области</t>
  </si>
  <si>
    <t>Управление здравоохранения области</t>
  </si>
  <si>
    <t>Мемлекеттік кепілдіктер бойынша міндеттемелерді орындау</t>
  </si>
  <si>
    <t>Управление здравоохранения города республиканского значения, столицы</t>
  </si>
  <si>
    <t>мерзiмдiлiгi: жартыжылдық, жылдық / периодичность:  полугодовая, годовая</t>
  </si>
  <si>
    <t xml:space="preserve"> Нарықтық құны (АҚШ долл.)/                                   Рыночная стоимость                          (в долл. США)</t>
  </si>
  <si>
    <t>Поддержка развития массового спорта и национальных видов спорта</t>
  </si>
  <si>
    <t>Батыс Қазақстан облысы</t>
  </si>
  <si>
    <t>Штрафы, пени, санкции, взыскания по бюджетным кредитам (займам),  выданным из местного бюджета специализированным организациям, физическим лицам</t>
  </si>
  <si>
    <t>Мұнай секторын ұйымдастырудан түскен салықтық емес түсімдер</t>
  </si>
  <si>
    <t xml:space="preserve">Неналоговые поступления от организаций нефтяного сектора </t>
  </si>
  <si>
    <t>Негізгі капиталды сатудан түскен түсімдер</t>
  </si>
  <si>
    <t>Қазақстан Республикасының Ұлттық Банкi / Национальный Банк Республики Казахстан</t>
  </si>
  <si>
    <r>
      <t>СЕКТОРЛАР МЕН РЕЗИДЕНТТІК КЕРЕК-ЖАРАҚ ҮЛГІСІ БОЙЫНША БЮДЖЕТТЕН ҚАРЖЫЛАНДЫРУ /</t>
    </r>
    <r>
      <rPr>
        <b/>
        <vertAlign val="superscript"/>
        <sz val="12"/>
        <rFont val="Arial Cyr"/>
        <charset val="204"/>
      </rPr>
      <t xml:space="preserve"> </t>
    </r>
    <r>
      <rPr>
        <b/>
        <sz val="12"/>
        <rFont val="Arial Cyr"/>
        <charset val="204"/>
      </rPr>
      <t xml:space="preserve"> </t>
    </r>
  </si>
  <si>
    <t>Начальное, основное среднее и общее среднее образование</t>
  </si>
  <si>
    <t>Капитальный ремонт помещений, зданий, сооружений государственных предприятий</t>
  </si>
  <si>
    <t>Мемлекеттік кәсіпорындарды материалдық-техникалық жарақтандыру</t>
  </si>
  <si>
    <t xml:space="preserve">   саны</t>
  </si>
  <si>
    <t xml:space="preserve">   сомасы</t>
  </si>
  <si>
    <t xml:space="preserve">ҚАЗАҚСТАН РЕСПУБЛИКАСЫНЫҢ ҰЛТТЫҚ ҚОРЫ </t>
  </si>
  <si>
    <t>Тұрақтандыру портфелі</t>
  </si>
  <si>
    <t>Құрал түрі</t>
  </si>
  <si>
    <t>Приобретение машин, оборудования, инструментов, производственного и хозяйственного инвентаря</t>
  </si>
  <si>
    <t>Приобретение прочих основных средств</t>
  </si>
  <si>
    <t>Капитальный ремонт помещений, зданий, сооружений, передаточных устройств</t>
  </si>
  <si>
    <t>132</t>
  </si>
  <si>
    <t>Общеобразовательное обучение в специализированных организациях образования</t>
  </si>
  <si>
    <t>Выплаты вознаграждений по внешним займам Правительства Республики Казахстан</t>
  </si>
  <si>
    <t>Выплаты вознаграждений по внутренним займам Правительства Республики Казахстан</t>
  </si>
  <si>
    <t>Таблица 12.10</t>
  </si>
  <si>
    <t>Таблица 12.11</t>
  </si>
  <si>
    <t>Таблица 12.2</t>
  </si>
  <si>
    <t>Таблица 12.3</t>
  </si>
  <si>
    <t>Таблица 12.4</t>
  </si>
  <si>
    <t>Выплаты вознаграждений по внутренним займам</t>
  </si>
  <si>
    <t>Доходы в госбюджет, млрд.тенге</t>
  </si>
  <si>
    <t>Управление занятости и социальных программ города республиканского значения, столицы</t>
  </si>
  <si>
    <t>Обеспечение внешней разведки</t>
  </si>
  <si>
    <t>Среднемесячная номинальная заработная плата 1 работника, тенге</t>
  </si>
  <si>
    <t>Государственные закупки, проведенные способом из одного источника. Всего</t>
  </si>
  <si>
    <t>Таблица 12.15</t>
  </si>
  <si>
    <t>Отдел ветеринарии района (города областного значения)</t>
  </si>
  <si>
    <t>Кредитное агентство Правительства Германии</t>
  </si>
  <si>
    <t>Государственные закупки, проведенные способом аукциона</t>
  </si>
  <si>
    <t>жеңіп шыққан өнiм берушілер/ поставщиков-победителей</t>
  </si>
  <si>
    <t>Коммунальное хозяйство</t>
  </si>
  <si>
    <t>Мемлекеттік ұзақ мерзімді жинақ қазынашылық міндеттемелер</t>
  </si>
  <si>
    <t>Таблица 12.12</t>
  </si>
  <si>
    <t>Таблица 12.13</t>
  </si>
  <si>
    <t>Управление предпринимательства и промышленности области</t>
  </si>
  <si>
    <t>Қарағанды облысы</t>
  </si>
  <si>
    <t>Промышленность, архитектурная, градостроительная и строительная деятельность</t>
  </si>
  <si>
    <t>Управление внутренней политики области</t>
  </si>
  <si>
    <t>Управление культуры области</t>
  </si>
  <si>
    <t>Служба внешней разведки Республики Казахстан «Сырбар»</t>
  </si>
  <si>
    <t>БЮДЖЕТТІК КРЕДИТТЕР</t>
  </si>
  <si>
    <t>Таблица 30</t>
  </si>
  <si>
    <t xml:space="preserve">28-кесте </t>
  </si>
  <si>
    <t xml:space="preserve">23- кесте  </t>
  </si>
  <si>
    <t>21- кесте</t>
  </si>
  <si>
    <t>22 - кесте</t>
  </si>
  <si>
    <t xml:space="preserve">                              Таблица 22</t>
  </si>
  <si>
    <t xml:space="preserve">  корпоративный подоходный налог</t>
  </si>
  <si>
    <t xml:space="preserve">  индивидуальный подоходный налог</t>
  </si>
  <si>
    <t>Германия Үкіметінің кредиттік агенттігі</t>
  </si>
  <si>
    <t>Погашение правительственного долга</t>
  </si>
  <si>
    <t>Таблица 28</t>
  </si>
  <si>
    <t>Государственные специальные среднесрочные казначейские обязательства для физических лиц</t>
  </si>
  <si>
    <t>Плата за эмиссии в окружающую среду</t>
  </si>
  <si>
    <t>IV. САЛЬДО ПО ОПЕРАЦИЯМ С ФИНАНСОВЫМИ АКТИВАМИ</t>
  </si>
  <si>
    <t>III. ТАЗА БЮДЖЕТТІК КРЕДИТ БЕРУ</t>
  </si>
  <si>
    <t>V. ДЕФИЦИТ (ПРОФИЦИТ) БЮДЖЕТА</t>
  </si>
  <si>
    <t>Управление экономики и бюджетного планирования города республиканского значения, столицы</t>
  </si>
  <si>
    <t>Лесное хозяйство</t>
  </si>
  <si>
    <t>ИСПОЛНЕНИЕ РЕСПУБЛИКАНСКОГО БЮДЖЕТА</t>
  </si>
  <si>
    <t>ПОРТФЕЛІНІҢ ҚҰРАМЫ ЖӘНЕ ОНЫҢ АКТИВТЕРІН БӨЛУ</t>
  </si>
  <si>
    <t xml:space="preserve">   10. Ауыл, су, орман, балық шаруашылығы, ерекше қорғалатын табиғи аумақтар, қоршаған ортаны және жануарлар дүниесін қорғау, жер қатынастары</t>
  </si>
  <si>
    <t>ұлттық холдингтар</t>
  </si>
  <si>
    <t>национальные холдинги</t>
  </si>
  <si>
    <t>Государственные закупки, проведенные через открытые товарные биржи</t>
  </si>
  <si>
    <t xml:space="preserve">                              Таблица 21</t>
  </si>
  <si>
    <t>Таможенные пошлины, налоги на ввозимые физическими лицами товары для личного пользования с применением единых ставок таможенных пошлин, налогов</t>
  </si>
  <si>
    <t>12.16-кесте</t>
  </si>
  <si>
    <t>Қосымша ақшалай төлемдер</t>
  </si>
  <si>
    <t>Өтемақы төлемдері</t>
  </si>
  <si>
    <t>Государственные долгосрочные  казначейские обязательства</t>
  </si>
  <si>
    <t>Топливо и энергетика</t>
  </si>
  <si>
    <t>Қарыздарды өтеу</t>
  </si>
  <si>
    <t>Оплата труда</t>
  </si>
  <si>
    <t>Таблица 12.5</t>
  </si>
  <si>
    <t>Таблица 12.6</t>
  </si>
  <si>
    <t>Таблица 12.7</t>
  </si>
  <si>
    <t>Таблица 12.8</t>
  </si>
  <si>
    <t>Таблица 12.9</t>
  </si>
  <si>
    <t>Отдел сельского хозяйства и ветеринарии района (города областного значения)</t>
  </si>
  <si>
    <t>Обеспечение хранения информации</t>
  </si>
  <si>
    <t>Продажа нематериальных активов</t>
  </si>
  <si>
    <t>БЮДЖЕТНЫЕ КРЕДИТЫ</t>
  </si>
  <si>
    <t>Аукционнан алынатын алым</t>
  </si>
  <si>
    <t>IV. ҚАРЖЫЛЫҚ АКТИВТЕРМЕН БОЛАТЫН ОПЕРАЦИЯЛАР БОЙЫНША САЛЬДО</t>
  </si>
  <si>
    <t>Управление финансов города республиканского значения, столицы</t>
  </si>
  <si>
    <t>Түрлі салық түсімдері</t>
  </si>
  <si>
    <t>Налог на добычу полезных ископаемых</t>
  </si>
  <si>
    <t>Целевой вклад в АОО «Назарбаев Университет»</t>
  </si>
  <si>
    <t>Подготовка кадров в области культуры и искусства</t>
  </si>
  <si>
    <t>Проведение государственной информационной политики</t>
  </si>
  <si>
    <t>Промышленность</t>
  </si>
  <si>
    <t>Регулирование экономической деятельности</t>
  </si>
  <si>
    <t>Услуги в сфере технического регулирования и метрологии</t>
  </si>
  <si>
    <t>ПРИОБРЕТЕНИЕ ФИНАНСОВЫХ АКТИВОВ</t>
  </si>
  <si>
    <t>Плата за сервитут по земельным участкам, находящихся в республиканской собственности</t>
  </si>
  <si>
    <t>Доходы на доли участия в юридических лицах, находящиеся в государственной собственности</t>
  </si>
  <si>
    <t>Воздушный транспорт</t>
  </si>
  <si>
    <t>Субсидирование регулярных внутренних авиаперевозок</t>
  </si>
  <si>
    <t>Отдел жилищной инспекции района (города областного значения)</t>
  </si>
  <si>
    <t xml:space="preserve">   айыппұл сомасы:</t>
  </si>
  <si>
    <t xml:space="preserve">   сумма штрафов:</t>
  </si>
  <si>
    <t xml:space="preserve">   салынған</t>
  </si>
  <si>
    <t xml:space="preserve">   наложенных</t>
  </si>
  <si>
    <t xml:space="preserve">   бюджетке түскен</t>
  </si>
  <si>
    <t xml:space="preserve">   поступивших в бюджет</t>
  </si>
  <si>
    <t>МЕМЛЕКЕТТІҢ ҚАРЖЫЛЫҚ АКТИВТЕРІН САТЫП АЛУ ЖӘНЕ САТУ /ПРИОБРЕТЕНИЕ И ПРОДАЖА ФИНАНСОВЫХ АКТИВОВ ГОСУДАРСТВА</t>
  </si>
  <si>
    <t>(млн. теңге) / (млн. тенге)</t>
  </si>
  <si>
    <t>Республикалық меншік / Республиканская собственность</t>
  </si>
  <si>
    <t>Коммуналдық меншік / Коммунальная собственность</t>
  </si>
  <si>
    <t>2)  мүліктік кешен, сондай-ақ басқа мемлекеттік мүлік түріндегі мемлекеттік мекемелер және мемлекеттік кәсіпорындар</t>
  </si>
  <si>
    <t xml:space="preserve">3) кен өндіру және өңдеу саласына жататын республикалық меншіктегі мүлікті сатудан Қазақстан Республикасы Ұлттық қорына түсетін түсімдер </t>
  </si>
  <si>
    <t xml:space="preserve">3) поступления в Национальный фонд Республики Казахстан от продажи имущества республиканской собственности, относящегося к горнодобывающей и обрабатывающей отраслям </t>
  </si>
  <si>
    <t>Сбор за проезд автотранспортных средств по территории Республики Казахстан</t>
  </si>
  <si>
    <t>Управление туризма области</t>
  </si>
  <si>
    <t>Управление физической культуры и спорта области</t>
  </si>
  <si>
    <t>Отдел туризма района (города областного значения)</t>
  </si>
  <si>
    <t>Земельные отношения</t>
  </si>
  <si>
    <t>Доходы от аренды имущества, находящегося в коммунальной собственности области</t>
  </si>
  <si>
    <t>Административные штрафы, пени, санкции, взыскания, налагаемые государственными учреждениями, финансируемыми из областного бюджета</t>
  </si>
  <si>
    <t>Доходы от аренды имущества, находящегося в коммунальной собственности города республиканского значения, столицы</t>
  </si>
  <si>
    <t>Доходы от аренды жилищ из жилищного фонда, находящегося в коммунальной собственности города республиканского значения, столицы</t>
  </si>
  <si>
    <t>Аппарат акима района в городе, города районного значения, поселка, села, сельского округа</t>
  </si>
  <si>
    <t>Управление предпринимательства и индустриально-инновационного развития области</t>
  </si>
  <si>
    <t>Управление по делам религий области</t>
  </si>
  <si>
    <t>Управление по инспекции труда области</t>
  </si>
  <si>
    <t>Управление культуры, архивов и документации области</t>
  </si>
  <si>
    <t>Управление предпринимательства области</t>
  </si>
  <si>
    <t>Управление промышленности и индустриально-инновационного развития области</t>
  </si>
  <si>
    <t>Управление предпринимательства и торговли области</t>
  </si>
  <si>
    <t>Управление индустриально-инновационного развития области</t>
  </si>
  <si>
    <t>Управление туризма и внешних связей области</t>
  </si>
  <si>
    <t>Управление строительства, архитектуры и градостроительства области</t>
  </si>
  <si>
    <t>Управление предпринимательства и туризма области</t>
  </si>
  <si>
    <t>Управление по контролю в сфере труда области</t>
  </si>
  <si>
    <t>Управление труда области</t>
  </si>
  <si>
    <t>Управление государственной инспекции труда области</t>
  </si>
  <si>
    <t>Управление по делам религий города республиканского значения, столицы</t>
  </si>
  <si>
    <t>Отдел жилищно-коммунального хозяйства и жилищной инспекции района (города областного значения)</t>
  </si>
  <si>
    <t>Отдел предпринимательства, промышленности и туризма района (города областного значения)</t>
  </si>
  <si>
    <t>Отдел предпринимательства и промышленности района (города областного значения)</t>
  </si>
  <si>
    <t>Отдел жилищно-коммунального хозяйства района (города областного значения)</t>
  </si>
  <si>
    <t>Управление по мобилизационной подготовке области</t>
  </si>
  <si>
    <t>Отдел государственных активов и закупок района (города областного значения)</t>
  </si>
  <si>
    <t>Отдел коммунального хозяйства, пассажирского транспорта и автомобильных дорог района (города областного значения)</t>
  </si>
  <si>
    <t>Отдел  жилищных отношений района (города областного значения)</t>
  </si>
  <si>
    <t>Отдел жилищно-коммунального хозяйства, пассажирского транспорта, автомобильных дорог и жилищной инспекции района (города областного значения)</t>
  </si>
  <si>
    <t>Отдел архитектуры, строительства, жилищно-коммунального хозяйства, пассажирского транспорта и автомобильных дорог района (города областного значения)</t>
  </si>
  <si>
    <t>Отдел жилищной инспекции и  коммунального хозяйства района (города областного значения)</t>
  </si>
  <si>
    <t>13-кесте</t>
  </si>
  <si>
    <t>Таблица 13</t>
  </si>
  <si>
    <t xml:space="preserve">млн.теңге </t>
  </si>
  <si>
    <t xml:space="preserve">млн.тенге </t>
  </si>
  <si>
    <t>Атауы/</t>
  </si>
  <si>
    <t>САЛЫҚТЫҚ ТҮСІМДЕР</t>
  </si>
  <si>
    <t>НАЛОГОВЫЕ ПОСТУПЛЕНИЯ</t>
  </si>
  <si>
    <t>САЛЫҚТЫҚ ЕМЕС ТҮСІМДЕР</t>
  </si>
  <si>
    <t>НЕНАЛОГОВЫЕ ПОСТУПЛЕНИЯ</t>
  </si>
  <si>
    <t>НЕГІЗГІ КАПИТАЛДЫ САТУДАН ТҮСЕТІН ТҮСІМДЕР</t>
  </si>
  <si>
    <t>ПОСТУПЛЕНИЯ ОТ ПРОДАЖИ ОСНОВНОГО КАПИТАЛА</t>
  </si>
  <si>
    <t xml:space="preserve">Ұлттық қорды басқарудан түсетін инвестициялык кірістер </t>
  </si>
  <si>
    <t xml:space="preserve">Инвестиционные доходы от управления Национальным фондом </t>
  </si>
  <si>
    <t>Жалпы сипаттағы мемлекеттiк қызметтер</t>
  </si>
  <si>
    <t>Қорғаныс</t>
  </si>
  <si>
    <t>Қоғамдық тәртіп, қауіпсіздік, құқықтық, сот, қылмыстық-атқару қызметі</t>
  </si>
  <si>
    <t>Әлеуметтiк көмек және әлеуметтiк қамсыздандыру</t>
  </si>
  <si>
    <t>Тұрғын үй-коммуналдық шаруашылық</t>
  </si>
  <si>
    <t>Мәдениет, спорт, туризм және ақпараттық кеңістiк</t>
  </si>
  <si>
    <t>Отын-энергетика кешенi және жер қойнауын пайдалану</t>
  </si>
  <si>
    <t>Ауыл, су, орман, балық шаруашылығы, ерекше қорғалатын табиғи аумақтар, қоршаған ортаны және жануарлар дүниесін қорғау, жер қатынастары</t>
  </si>
  <si>
    <t>Өнеркәсіп, сәулет, қала құрылысы және құрылыс қызметі</t>
  </si>
  <si>
    <t>Көлiк және коммуникация</t>
  </si>
  <si>
    <t>Басқалар</t>
  </si>
  <si>
    <t>Борышқа  қызмет көрсету</t>
  </si>
  <si>
    <t>Ұлттық қорды басқаруға және жыл сайынғы сыртқы аудитті жүргізуге байланысты шығыстарды жабу</t>
  </si>
  <si>
    <t>Покрытие расходов, связанных с управлением Нацфондом и проведением ежегодного внешнего аудита</t>
  </si>
  <si>
    <t>Бюджеттік кредиттерді өтеу</t>
  </si>
  <si>
    <t>ҚАРЖЫЛЫҚ АКТИВТЕРДІ САТЫП АЛУ</t>
  </si>
  <si>
    <t>Мемлекеттің қаржы активтерін сатудан түсетін түсімдер</t>
  </si>
  <si>
    <t>V. БЮДЖЕТТІҢ ТАПШЫЛЫҒЫ (ПРОФИЦИТІ)</t>
  </si>
  <si>
    <t>ҚАРЫЗДАР ТҮСІМІ</t>
  </si>
  <si>
    <t>ПОСТУПЛЕНИЕ ЗАЙМОВ</t>
  </si>
  <si>
    <t>ҚАРЫЗДАРДЫ ӨТЕУ</t>
  </si>
  <si>
    <t>БЮДЖЕТ ҚАРАЖАТТАРЫНЫҢ ҚОЛДАНЫЛАТЫН ҚАЛДЫҚТАРЫ</t>
  </si>
  <si>
    <t>ИСПОЛЬЗУЕМЫЕ ОСТАТКИ БЮДЖЕТНЫХ СРЕДСТВ</t>
  </si>
  <si>
    <t>Салықтық емес түсiмдер</t>
  </si>
  <si>
    <t>Негізгі капиталды сатудан түсетін түсімдер</t>
  </si>
  <si>
    <t>Трансферттердің түсімдері</t>
  </si>
  <si>
    <t xml:space="preserve">   Салықтық түсiмдері, оның iшiнде:</t>
  </si>
  <si>
    <t xml:space="preserve">  Налоговые поступления, в том числе:</t>
  </si>
  <si>
    <t xml:space="preserve">   Налоговые поступления, в том числе:</t>
  </si>
  <si>
    <t>5</t>
  </si>
  <si>
    <t>7</t>
  </si>
  <si>
    <t>ТҮСІМДЕР</t>
  </si>
  <si>
    <t>Табыс салығы</t>
  </si>
  <si>
    <t>Корпорациялық табыс салығы</t>
  </si>
  <si>
    <t>04</t>
  </si>
  <si>
    <t>Жеке табыс салығы</t>
  </si>
  <si>
    <t>Төлем көзінен салық салынатын табыстардан ұсталатын жеке табыс салығы</t>
  </si>
  <si>
    <t>Төлем көзінен салық салынбайтын табыстардан ұсталатын жеке табыс салығы</t>
  </si>
  <si>
    <t>05</t>
  </si>
  <si>
    <t>Төлем көзінен салық салынбайтын шетелдік азаматтар табыстарынан ұсталатын жеке табыс салығы</t>
  </si>
  <si>
    <t>Әлеуметтiк салық</t>
  </si>
  <si>
    <t>Меншiкке салынатын салықтар</t>
  </si>
  <si>
    <t>Мүлiкке салынатын салықтар</t>
  </si>
  <si>
    <t>Заңды тұлғалардың және жеке кәсіпкерлердің мүлкіне салынатын салық</t>
  </si>
  <si>
    <t>Жеке тұлғалардың мүлкiне салынатын салық</t>
  </si>
  <si>
    <t>06</t>
  </si>
  <si>
    <t>Көлiк құралдарына салынатын салық</t>
  </si>
  <si>
    <t>Заңды тұлғалардан көлiк құралдарына салынатын салық</t>
  </si>
  <si>
    <t>Жеке тұлғалардан көлiк құралдарына салынатын салық</t>
  </si>
  <si>
    <t>Бірыңғай жер салығы</t>
  </si>
  <si>
    <t>Тауарларға, жұмыстарға және қызметтерге салынатын iшкi салықтар</t>
  </si>
  <si>
    <t>Қосылған құн салығы</t>
  </si>
  <si>
    <t>Резидент емес үшін қосылған құн салығы</t>
  </si>
  <si>
    <t>Табиғи және басқа да ресурстарды пайдаланғаны үшiн түсетiн түсiмдер</t>
  </si>
  <si>
    <t>Қалааралық және (немесе) халықаралық телефон байланысын көрсеткені үшін төлем,тағыда ұялы байланыс</t>
  </si>
  <si>
    <t>Жер бетіне жақын көздердегі су ресурстарын пайдаланғаны үшін төлем</t>
  </si>
  <si>
    <t>Орманды пайдаланғаны үшiн төлем</t>
  </si>
  <si>
    <t>Бонустар, мұнай секторы ұйымдарынан түсетін түсімдерден басқа</t>
  </si>
  <si>
    <t>Пайдалы қазбаларды өндіруге салынатын салық, мұнай секторы ұйымдарынан түсетін түсімдерден басқа</t>
  </si>
  <si>
    <t>Мұнай секторы ұйымдарынан түсетін түсімдерді қоспағанда, экспортқа салынатын рента салығы</t>
  </si>
  <si>
    <t>Жануарлар дүниесін пайдаланғаны үшін төлем</t>
  </si>
  <si>
    <t>Республикалық маңызы бар ерекше қорғалатын табиғи аумақтарды пайдаланғаны үшін төлем</t>
  </si>
  <si>
    <t>Жер учаскелерін пайдаланғаны үшін төлем</t>
  </si>
  <si>
    <t>Қоршаған ортаға эмиссия үшін төленетін төлемақы</t>
  </si>
  <si>
    <t>Кәсiпкерлiк және кәсiби қызметтi жүргiзгенi үшiн алынатын алымдар</t>
  </si>
  <si>
    <t>Жекелеген қызмет түрлерiмен айналысу құқығы үшiн алынатын лицензиялық алым</t>
  </si>
  <si>
    <t>Автокөлік құралдарының Қазақстан Республикасының аумағы арқылы өткені үшін алынатын алым</t>
  </si>
  <si>
    <t>Телевизиялық және радио хабарын тарататын ұйымдарға радиожиілік өрісін пайдалануға рұқсат бергені үшін алынатын алым</t>
  </si>
  <si>
    <t>Ойын бизнесіне салық</t>
  </si>
  <si>
    <t>Халықаралық сауда мен сыртқы операцияларға салынатын салықтар</t>
  </si>
  <si>
    <t>Кеден төлемдерi</t>
  </si>
  <si>
    <t>Әкетілетін тауарларға салынатын кедендік баждар</t>
  </si>
  <si>
    <t>Кеден бажының бірыңғай ставкасын қолданумен жеке тұлғалардан өндіріп алынатын жеке пайдалануына әкелінетін тауарларға салынатын кеден баждары, салықтары</t>
  </si>
  <si>
    <t>Әкелінетін тауарларға жиынтық кедендік төлем</t>
  </si>
  <si>
    <t>Ресей Федерациясымен бөлінген кедендік баж</t>
  </si>
  <si>
    <t>Беларусь Республикасымен бөлінген кедендік баж</t>
  </si>
  <si>
    <t>Мұнайға салынатын кедендік әкету бажы</t>
  </si>
  <si>
    <t>Мұнайдан өндірілген тауарларға салынатын кедендік әкету бажы</t>
  </si>
  <si>
    <t>Халықаралық сауда мен операцияларға салынатын басқа да салықтар</t>
  </si>
  <si>
    <t>Басқа да салықтар</t>
  </si>
  <si>
    <t>Жергілікті бюджетке түсетін өзге де салық түсімдері</t>
  </si>
  <si>
    <t>Консулдық алым</t>
  </si>
  <si>
    <t>Мемлекеттік кәсіпорындардың таза кірісі бөлігінің түсімдері</t>
  </si>
  <si>
    <t>Республикалық мемлекеттік кәсіпорындардың таза кірісінің бір бөлігінің түсімдері</t>
  </si>
  <si>
    <t>Коммуналдық мемлекеттік кәсіпорындардың таза кірісінің бір бөлігінің түсімдері</t>
  </si>
  <si>
    <t>Мемлекет меншігіндегі акциялардың мемлекеттік пакеттеріне дивидендтер</t>
  </si>
  <si>
    <t>Республика меншігіндегі акциялардың мемлекеттік пакетіне дивидендтер</t>
  </si>
  <si>
    <t>Республика меншігіндегі мүлікті жалға алудан түсетін кірістер</t>
  </si>
  <si>
    <t>Облыстың коммуналдық меншігіндегі мүлікті жалға беруден түсетін кірістер</t>
  </si>
  <si>
    <t>Республикалық маңызы бар қаланың, астананың коммуналдық меншігіндегі мүлікті жалға беруден түсетін кірістер</t>
  </si>
  <si>
    <t>Республикалық маңызы бар қаланың, астананың коммуналдық меншігіндегі тұрғын үй қорынан үйлердi жалға беруден түсетін кірістер</t>
  </si>
  <si>
    <t>Бюджет қаражатын банк шоттарына орналастырғаны үшін сыйақылар</t>
  </si>
  <si>
    <t>Қазақстан Республикасы Үкіметінің Қазақстан Республикасы Ұлттық банкіндегі депозиттері бойынша сыйақылар</t>
  </si>
  <si>
    <t>Мемлекеттік бюджеттен берілген кредиттер бойынша сыйақылар</t>
  </si>
  <si>
    <t>Жер қойнауы туралы ақпаратты пайдалануға берілгені үшін ақы</t>
  </si>
  <si>
    <t>Қару-жарақты және әскери техниканы сатудан түсетін кірістер</t>
  </si>
  <si>
    <t>Республикалық меншігіне жататын жер учаскелері бойынша сервитут үшін төлемақы</t>
  </si>
  <si>
    <t>Мемлекеттік бюджеттен қаржыландырылатын  мемлекеттік мекемелердің тауарларды (жұмыстарды, қызметтерді) өткізуінен түсетін түсімдер</t>
  </si>
  <si>
    <t>Республикалық бюджеттен қаржыландырылатын мемлекеттiк мекемелердің тауарларды (жұмыстарды, қызметтерді) өткізуінен түсетін түсiмдер</t>
  </si>
  <si>
    <t>Республикалық бюджеттен қаржыландырылатын мемлекеттiк мекемелер ұйымдастыратын мемлекеттiк сатып алуды өткiзуден түсетiн ақша түсімі</t>
  </si>
  <si>
    <t>Жергілікті бюджеттен қаржыландырылатын мемлекеттік мекемелер ұйымдастыратын мемлекеттік сатып алуды өткізуден түсетін ақшаның түсімі</t>
  </si>
  <si>
    <t>Атқарушылық санкция</t>
  </si>
  <si>
    <t>Мұнай секторын ұйымдастырудан түсетін түсімдерден басқа залалдың орнын толтыру туралы өтініштер бойынша табиғатты пайдаланушылардан алынатын қаражат</t>
  </si>
  <si>
    <t>Түзету жұмыстарына сотталғандардың еңбекақысынан ұсталатын түсімдер</t>
  </si>
  <si>
    <t>Жергілікті бюджеттен қаржыландырылатын мемлекеттік мекемелермен алынатын өзге де айыппұлдар, өсімпұлдар, санкциялар</t>
  </si>
  <si>
    <t>Мамандандырылған ұйымдарға, жеке тұлғаларға бюджеттік кредиттер (қарыздар) бойынша жергілікті бюджеттен берілген айыппұлдар, өсімпұлдар, санкциялар, өндіріп алулар</t>
  </si>
  <si>
    <t>Мұнай секторы ұйымдарынан түсетін түсімдерді қоспағанда, Қазақстан Республикасы Ұлттық Банкi салатын әкiмшiлiк айыппұлдар, өсімпұлдар, санкциялар, өндіріп алулар</t>
  </si>
  <si>
    <t>Республикалық бюджеттен қаржыландырылатын мемлекеттік мекемелердің дебиторлық, депоненттік берешегінің түсімдері</t>
  </si>
  <si>
    <t>Жергілікті бюджеттен қаржыландырылатын мемлекеттік мекемелердің дебиторлық, депоненттік берешегінің түсімі</t>
  </si>
  <si>
    <t>Бұрын республикалық бюджеттен алынған, пайдаланылмаған қаражатты қайтару</t>
  </si>
  <si>
    <t>Бұрын жергілікті бюджеттен алынған, пайдаланылмаған қаражаттардың қайтарылуы</t>
  </si>
  <si>
    <t>Жергіліктік бюджетке түсетін салықтық емес басқа да түсімдер</t>
  </si>
  <si>
    <t>Жануарларды сәйкестендіру үшін ветеринариялық паспорттың, жапсырмалардың (чиптердің) құнын қайтару</t>
  </si>
  <si>
    <t>Өңірдің әлеуметтік-экономикалық дамуы мен оның инфрақұрылымын дамытуға жер қойнауын пайдаланушылардың аударымдары</t>
  </si>
  <si>
    <t>Отчисления недропользователей на социально-экономическое развитие региона и развитие его инфраструктуры</t>
  </si>
  <si>
    <t>Мемлекеттік мекемелерге бекітілген мемлекеттік мүлікті сату</t>
  </si>
  <si>
    <t>Мемлекеттік мекемелерге бекітілген  мемлекеттік мүлікті сату</t>
  </si>
  <si>
    <t>Азаматтарға пәтерлер сатудан түсетін түсімдер</t>
  </si>
  <si>
    <t>Жердi және материалдық емес активтердi сату</t>
  </si>
  <si>
    <t>Жер учаскелерін сатудан түсетін түсімдер</t>
  </si>
  <si>
    <t>Материалдық емес активтерді сату</t>
  </si>
  <si>
    <t>Жер учаскелерін жалдау құқығын сатқаны үшін төлем</t>
  </si>
  <si>
    <t>Мемлекеттік бюджеттен берілген бюджеттік кредиттерді өтеу</t>
  </si>
  <si>
    <t>Жеке тұлғаларға республикалық бюджеттен берілген бюджеттік кредиттерді өтеу</t>
  </si>
  <si>
    <t>Жеке тұлғаларға жергілікті бюджеттен берілген бюджеттік кредиттерді өтеу</t>
  </si>
  <si>
    <t>Қаржы активтерін ел  ішінде  сатудан түсетін түсімдер</t>
  </si>
  <si>
    <t>Коммуналдық меншіктегі заңды тұлғалардың қатысу үлестерін, бағалы қағаздарын сатудан түсетін түсімдер</t>
  </si>
  <si>
    <t>Мемлекеттік ішкі қарыздар</t>
  </si>
  <si>
    <t>Мемлекеттік эмиссиялық бағалы қағаздар</t>
  </si>
  <si>
    <t>Мемлекеттік сыртқы қарыздар</t>
  </si>
  <si>
    <t>Қарыз алу келісім-шарттары</t>
  </si>
  <si>
    <t>Халықаралық қаржы ұйымдарынан кредиттер</t>
  </si>
  <si>
    <t>8</t>
  </si>
  <si>
    <t>Бюджет қаражаттарының пайдаланылатын қалдықтары</t>
  </si>
  <si>
    <t>Қазақстан Республикасы Президентінің Әкімшілігі</t>
  </si>
  <si>
    <t>Адам құқықтары жөніндегі ұлттық орталық</t>
  </si>
  <si>
    <t>Облыс мәслихатының аппараты</t>
  </si>
  <si>
    <t>111</t>
  </si>
  <si>
    <t>Республикалық маңызы бар қала, астана  мәслихатының аппараты</t>
  </si>
  <si>
    <t>112</t>
  </si>
  <si>
    <t>Аудан (облыстық маңызы бар қала) мәслихатының аппараты</t>
  </si>
  <si>
    <t>Облыс әкімінің аппараты</t>
  </si>
  <si>
    <t>121</t>
  </si>
  <si>
    <t>Республикалық маңызы бар қала, астана  әкімінің аппараты</t>
  </si>
  <si>
    <t>122</t>
  </si>
  <si>
    <t>Аудан (облыстық маңызы бар қала) әкімінің аппараты</t>
  </si>
  <si>
    <t>123</t>
  </si>
  <si>
    <t>212</t>
  </si>
  <si>
    <t>221</t>
  </si>
  <si>
    <t>Қазақстан Республикасы Білім және ғылым министрлігі</t>
  </si>
  <si>
    <t>Қазақстан Республикасы Мәдениет және спорт министрлігі</t>
  </si>
  <si>
    <t>Министерство культуры и спорта Республики Казахстан</t>
  </si>
  <si>
    <t>Қазақстан Республикасы Энергетика министрлігі</t>
  </si>
  <si>
    <t>Министерство энергетики Республики Казахстан</t>
  </si>
  <si>
    <t>Қазақстан Республикасы Инвестициялар және даму министрлігі</t>
  </si>
  <si>
    <t>Министерство по инвестициям и развитию Республики Казахстан</t>
  </si>
  <si>
    <t>Қазақстан Республикасы Ұлттық экономика министрлігі</t>
  </si>
  <si>
    <t>Министерство национальной экономики Республики Казахстан</t>
  </si>
  <si>
    <t>Облыстың жер қатынастары басқармасы</t>
  </si>
  <si>
    <t>Облыстық бюджеттен қаржыландырылатын атқарушы ішкі істер органы</t>
  </si>
  <si>
    <t>Облыстың денсаулық сақтау басқармасы</t>
  </si>
  <si>
    <t>Облыстың табиғи ресурстар және табиғат пайдалануды реттеу басқармасы</t>
  </si>
  <si>
    <t>Облыстың ауыл шаруашылығы басқармасы</t>
  </si>
  <si>
    <t>Облыстың жұмыспен қамтуды үйлестіру және әлеуметтік бағдарламалар басқармасы</t>
  </si>
  <si>
    <t>Облыстың қаржы басқармасы</t>
  </si>
  <si>
    <t>Облыстың экономика және бюджеттік жоспарлау басқармасы</t>
  </si>
  <si>
    <t>Облыстың білім басқармасы</t>
  </si>
  <si>
    <t>Облыстың мәдениет басқармасы</t>
  </si>
  <si>
    <t>Облыстың ішкі саясат басқармасы</t>
  </si>
  <si>
    <t>Облыстың тілдерді дамыту басқармасы</t>
  </si>
  <si>
    <t>Облыстың кәсіпкерлік және өнеркәсіп басқармасы</t>
  </si>
  <si>
    <t>Облыстың кәсіпкерлік және индустриалдық-инновациялық даму басқармасы</t>
  </si>
  <si>
    <t>Облыстың жолаушылар көлігі және автомобиль жолдары басқармасы</t>
  </si>
  <si>
    <t>Облыстың дін істері басқармасы</t>
  </si>
  <si>
    <t>Облыстың еңбек инспекциясы бойынша басқармасы</t>
  </si>
  <si>
    <t>Облыстың құрылыс басқармасы</t>
  </si>
  <si>
    <t>Облыстың сәулет және қала құрылысы басқармасы</t>
  </si>
  <si>
    <t>Облыстың кәсіпкерлік басқармасы</t>
  </si>
  <si>
    <t>Облыстың кәсіпкерлік және сауда басқармасы</t>
  </si>
  <si>
    <t>Облыстың индустриалдық-инновациялық  даму басқармасы</t>
  </si>
  <si>
    <t>Облыстың тексеру комиссиясы</t>
  </si>
  <si>
    <t>Облыстың туризм басқармасы</t>
  </si>
  <si>
    <t>Облыстың дене шынықтыру және спорт басқармасы</t>
  </si>
  <si>
    <t>Облыстың туризм және сыртқы байланыстар басқармасы</t>
  </si>
  <si>
    <t>Облыстың құрылыс, сәулет және қала құрылысы басқармасы</t>
  </si>
  <si>
    <t>Облыстың кәсіпкерлік және туризм басқармасы</t>
  </si>
  <si>
    <t>Облыстың еңбек саласындағы бақылау басқармасы</t>
  </si>
  <si>
    <t>Облыстың еңбек басқармасы</t>
  </si>
  <si>
    <t>Облыстың мемлекеттік еңбек инспекциясы басқармасы</t>
  </si>
  <si>
    <t>Республикалық маңызы бар қаланың, астананың бюджетінен қаржыландырылатын  атқарушы ішкі істер органы</t>
  </si>
  <si>
    <t>Республикалық маңызы бар қаланың, астананың денсаулық сақтау басқармасы</t>
  </si>
  <si>
    <t>Республикалық маңызы бар қаланың, астананың табиғи ресурстар және табиғат пайдалануды реттеу басқармасы</t>
  </si>
  <si>
    <t>Республикалық маңызы бар қаланың, астананың жұмыспен қамту және әлеуметтік бағдарламалар басқармасы</t>
  </si>
  <si>
    <t>Республикалық маңызы бар қаланың, астананың қаржы басқармасы</t>
  </si>
  <si>
    <t>Республикалық маңызы бар қаланың, астананың экономика және бюджеттік жоспарлау басқармасы</t>
  </si>
  <si>
    <t>Республикалық маңызы бар қаланың, астананың білім басқармасы</t>
  </si>
  <si>
    <t>Республикалық маңызы бар қаланың, астананың ішкі саясат басқармасы</t>
  </si>
  <si>
    <t>Республикалық маңызы бар қаланың, астананың сәулет және қала құрылысы басқармасы</t>
  </si>
  <si>
    <t>Республикалық маңызы бар қаланың, астананың дін істері басқармасы</t>
  </si>
  <si>
    <t>Республикалық маңызы бар қаланың, астананың тексеру комиссиясы</t>
  </si>
  <si>
    <t>Ауданның (облыстық маңызы бар қаланың) жұмыспен қамту және әлеуметтік бағдарламалар бөлімі</t>
  </si>
  <si>
    <t>Ауданның (облыстық маңызы бар қаланың) қаржы бөлімі</t>
  </si>
  <si>
    <t>Ауданның (облыстық маңызы бар қаланың) экономика және бюджеттік жоспарлау бөлімі</t>
  </si>
  <si>
    <t>Ауданның (облыстық маңызы бар қаланың) кәсіпкерлік және ауыл шаруашылығы бөлімі</t>
  </si>
  <si>
    <t>Ауданның (облыстық маңызы бар қаланың) мәдениет және тілдерді дамыту бөлімі</t>
  </si>
  <si>
    <t>Ауданның (облыстық маңызы бар қаланың) ішкі саясат бөлімі</t>
  </si>
  <si>
    <t>Ауданның (облыстық маңызы бар қаланың) мәдениет, тілдерді дамыту, дене шынықтыру және спорт бөлімі</t>
  </si>
  <si>
    <t>Ауданның (облыстық маңызы бар қаланың) тұрғын үй-коммуналдық шаруашылығы, жолаушылар көлігі және автомобиль жолдары бөлімі</t>
  </si>
  <si>
    <t>Ауданның (облыстық маңызы бар қаланың) ауыл шаруашылығы, ветеринария және жер қатынастары бөлімі</t>
  </si>
  <si>
    <t>Ауданның (облыстық маңызы бар қаланың) ауыл шаруашылығы бөлімі</t>
  </si>
  <si>
    <t>Ауданның (облыстық маңызы бар қаланың) жер қатынастары бөлімі</t>
  </si>
  <si>
    <t>Ауданның (облыстық маңызы бар қаланың) білім бөлімі</t>
  </si>
  <si>
    <t>Ауданның (облыстық маңызы бар қаланың) сәулет, қала құрылысы және құрылыс бөлімі</t>
  </si>
  <si>
    <t>Ауданның (облыстық маңызы бар қаланың) құрылыс бөлімі</t>
  </si>
  <si>
    <t>Ауданның (облыстық маңызы бар қаланың) сәулет және қала құрылысы бөлімі</t>
  </si>
  <si>
    <t>Ауданның (облыстық маңызы бар қаланың) кәсіпкерлік бөлімі</t>
  </si>
  <si>
    <t>Ауданның (облыстық маңызы бар қаланың) білім, дене шынықтыру және спорт бөлімі</t>
  </si>
  <si>
    <t>Ауданның (облыстық маңызы бар қаланың) ветеринария бөлімі</t>
  </si>
  <si>
    <t>Ауданның (облыстық маңызы бар қаланың) ауыл шаруашылығы және ветеринария бөлімі</t>
  </si>
  <si>
    <t>Ауданның (облыстық маңызы бар қаланың) ішкі саясат, мәдениет және тілдерді дамыту бөлімі</t>
  </si>
  <si>
    <t>Ауданның (облыстық маңызы бар қаланың) тұрғын үй инспекциясы бөлімі</t>
  </si>
  <si>
    <t>Ауданның (облыстық маңызы бар қаланың) туризм бөлімі</t>
  </si>
  <si>
    <t>Ауданның (облыстық маңызы бар қаланың) кәсіпкерлік және туризм бөлімі</t>
  </si>
  <si>
    <t>Отдел предпринимательства и туризма района (города областного значения)</t>
  </si>
  <si>
    <t>Ауданның (облыстық маңызы бар қаланың) тұрғын үй-коммуналдық шаруашылығы, жолаушылар көлігі, автомобиль жолдары, құрылыс және тұрғын үй инспекциясы бөлімі</t>
  </si>
  <si>
    <t>Отдел жилищно-коммунального хозяйства, пассажирского транспорта, автомобильных дорог, строительства и жилищной инспекции района (города областного значения)</t>
  </si>
  <si>
    <t>Ауданның (облыстық маңызы бар қаланың) жолаушылар көлігі және автомобиль жолдары бөлімі</t>
  </si>
  <si>
    <t>Ауданның (облыстық маңызы бар қаланың) тұрғын үй-коммуналдық шаруашылық және тұрғын үй инспекциясы бөлімі</t>
  </si>
  <si>
    <t>Ауданның (облыстық маңызы бар қаланың) коммуналдық шаруашылығы, жолаушылар көлігі және автомобиль жолдары бөлімі</t>
  </si>
  <si>
    <t>Ауданның (облыстық маңызы бар қаланың) тұрғын үй қатынастары бөлімі</t>
  </si>
  <si>
    <t>Ауданның (облыстық маңызы бар қаланың) тұрғын үй-коммуналдық шаруашылығы, жолаушылар көлігі,  автомобиль жолдары және тұрғын үй инспекциясы бөлімі</t>
  </si>
  <si>
    <t>Ауданның (облыстық маңызы бар қаланың) кәсіпкерлік және өнеркәсіп  бөлімі</t>
  </si>
  <si>
    <t>Ауданның (облыстық маңызы бар қаланың) тұрғын үй инспекциясы және коммуналдық шаруашылық бөлімі</t>
  </si>
  <si>
    <t>Қазақстан Республикасы Жоғарғы Соты</t>
  </si>
  <si>
    <t>Қазақстан Республикасы Мемлекеттік қызмет істері және сыбайлас жемқорлыққа қарсы іс-қимыл агенттігі</t>
  </si>
  <si>
    <t>Агентство Республики Казахстан по делам государственной службы и противодействию коррупции</t>
  </si>
  <si>
    <t>Служба государственной охраны Республики Казахстан</t>
  </si>
  <si>
    <t>Қазақстан Республикасы Президентiнiң Іс басқармасы</t>
  </si>
  <si>
    <t>Облыстың жер қойнауын пайдалану, қоршаған орта және су ресурстары басқармасы</t>
  </si>
  <si>
    <t>Управление недропользования, окружающей среды и водных ресурсов области</t>
  </si>
  <si>
    <t>Облыстың кәсіпкерлік, сауда және туризм басқармасы</t>
  </si>
  <si>
    <t>Управление предпринимательства, торговли и туризма области</t>
  </si>
  <si>
    <t>Облыстың мемлекеттік сатып алу басқармасы</t>
  </si>
  <si>
    <t>Управление государственных закупок области</t>
  </si>
  <si>
    <t>Облыстың ветеринария басқармасы</t>
  </si>
  <si>
    <t>Управление ветеринарии области</t>
  </si>
  <si>
    <t>720</t>
  </si>
  <si>
    <t>722</t>
  </si>
  <si>
    <t>6-кесте</t>
  </si>
  <si>
    <t>ШЫҒЫНДАРДЫҢ ЭКОНОМИКАЛЫҚ ЖІКТЕМЕСІ</t>
  </si>
  <si>
    <t>ИСПОЛНЕНИЕ ГОСУДАРСТВЕННОГО БЮДЖЕТА ПО</t>
  </si>
  <si>
    <t>БОЙЫНША МЕМЛЕКЕТТІК БЮДЖЕТТІК ОРЫНДАЛУЫ</t>
  </si>
  <si>
    <t>ЭКОНОМИЧЕСКОЙ КЛАССИФИКАЦИИ РАСХОДОВ</t>
  </si>
  <si>
    <t>Cанаты/_x000D_
Категория</t>
  </si>
  <si>
    <t>Iшкi сыныбы/_x000D_
Подкласс</t>
  </si>
  <si>
    <t>Жұмыс берушілердің жарналары</t>
  </si>
  <si>
    <t>160</t>
  </si>
  <si>
    <t>Ішкі қарыздар бойынша сыйақы төлемдері</t>
  </si>
  <si>
    <t>Сыртқы заемдар бойынша сыйақылар төлеу</t>
  </si>
  <si>
    <t>320</t>
  </si>
  <si>
    <t>330</t>
  </si>
  <si>
    <t>340</t>
  </si>
  <si>
    <t>Күрделі шығындар</t>
  </si>
  <si>
    <t>440</t>
  </si>
  <si>
    <t>Бюджетные кредиты</t>
  </si>
  <si>
    <t>540</t>
  </si>
  <si>
    <t>610</t>
  </si>
  <si>
    <t>620</t>
  </si>
  <si>
    <t>710</t>
  </si>
  <si>
    <t>Төмен тұрған мемлекеттiк басқару органдарынан алынатын трансферттер</t>
  </si>
  <si>
    <t>Астана қаласының бюджетiнен алынатын бюджеттік алу</t>
  </si>
  <si>
    <t>Бюджетное изъятие из бюджета города Астаны</t>
  </si>
  <si>
    <t>ШЫҒЫСТАР</t>
  </si>
  <si>
    <t>Мемлекеттiк басқарудың жалпы функцияларын орындайтын өкiлдi, атқарушы және басқа органдар</t>
  </si>
  <si>
    <t>Мемлекет басшысының қызметін қамтамасыз ету жөніндегі қызметтер</t>
  </si>
  <si>
    <t>Қазақстан Республикасы Парламентінің қызметін қамтамасыз ету жөніндегі қызметтер</t>
  </si>
  <si>
    <t>Қазақстан Республикасы Премьер-Министрінің қызметін қамтамасыз ету жөніндегі қызметтер</t>
  </si>
  <si>
    <t>Қазақстан Республикасы Конституциясының республика аумағында жоғары тұруын қамтамасыз ету</t>
  </si>
  <si>
    <t>Сайлау өткізуді ұйымдастыру</t>
  </si>
  <si>
    <t>Сайлау өткізу</t>
  </si>
  <si>
    <t>Проведение выборов</t>
  </si>
  <si>
    <t>Қаржылық қызмет</t>
  </si>
  <si>
    <t>Жеңілдікті тұрғын үй кредиттері бойынша бағамдық айырманы төлеу</t>
  </si>
  <si>
    <t>Выплата курсовой разницы по льготным жилищным кредитам</t>
  </si>
  <si>
    <t>027</t>
  </si>
  <si>
    <t>Салық әкімшілігі жүйесін реформалау</t>
  </si>
  <si>
    <t>Реформирование системы налогового администрирования</t>
  </si>
  <si>
    <t>Тұрғын үй құрылыс жинақ салымдары бойынша сыйлықақылар төлеу</t>
  </si>
  <si>
    <t>Сыртқы саяси қызмет</t>
  </si>
  <si>
    <t>Сыртқы саяси қызметті үйлестіру жөніндегі қызметтер</t>
  </si>
  <si>
    <t>Шетелдегі дипломатиялық өкілдіктердің арнайы, инженерлік-техникалық және нақты қорғалуын қамтамасыз ету</t>
  </si>
  <si>
    <t>Қазақстан Республикасының халықаралық ұйымдарға, өзге де халықаралық және басқа органдарға қатысуы</t>
  </si>
  <si>
    <t>Участие Республики Казахстан в международных организациях, иных международных и прочих органах</t>
  </si>
  <si>
    <t>Обеспечение реализации информационно-имиджевой политики</t>
  </si>
  <si>
    <t>Өкілдiк шығындарға арналған қаражат есебiнен іс-шаралар өткізу</t>
  </si>
  <si>
    <t>Iргелi ғылыми зерттеулер</t>
  </si>
  <si>
    <t>Жоспарлау және статистикалық қызмет</t>
  </si>
  <si>
    <t>Жалпы кадрлық мәселелер</t>
  </si>
  <si>
    <t>Республиканың мемлекеттiк қызмет кадрларын тестілеу жөніндегі қызметтер</t>
  </si>
  <si>
    <t>Услуги по тестированию кадров государственной службы республики</t>
  </si>
  <si>
    <t>Жалпы сипаттағы өзге де мемлекеттiк қызметтер</t>
  </si>
  <si>
    <t>Прочие государственные услуги общего характера</t>
  </si>
  <si>
    <t>Саяси партияларды қаржыландыру</t>
  </si>
  <si>
    <t>Финансирование политических партий</t>
  </si>
  <si>
    <t>Энергетика, атом энергиясы, мұнай-газ және мұнай-химия өнеркәсібі және қоршаған ортаны қорғау саласындағы қызметті үйлестіру жөніндегі қызметтер</t>
  </si>
  <si>
    <t>Әскери мұқтаждар</t>
  </si>
  <si>
    <t>Қорғанысты және Қазақстан Республикасының Қарулы Күштерін ұйымдастыру саласындағы мемлекеттік саясатты айқындау және іске асыру жөніндегі қызметтер</t>
  </si>
  <si>
    <t>Төтенше жағдайлар жөнiндегi жұмыстарды ұйымдастыру</t>
  </si>
  <si>
    <t>Құқық қорғау қызметi</t>
  </si>
  <si>
    <t>Құқықтық қызмет</t>
  </si>
  <si>
    <t>Адвокаттардың заңгерлік көмек көрсетуі</t>
  </si>
  <si>
    <t>Құқықтық насихат</t>
  </si>
  <si>
    <t>Правовая пропаганда</t>
  </si>
  <si>
    <t>Сот қызметi</t>
  </si>
  <si>
    <t>Заңды және құқықтық тәртiптi қамтамасыз ету жөніндегі қызмет</t>
  </si>
  <si>
    <t>Ұлттық қауіпсіздікті қамтамасыз ету</t>
  </si>
  <si>
    <t>Сыртқы барлауды қамтамасыз ету</t>
  </si>
  <si>
    <t>Обеспечение безопасности охраняемых лиц и объектов</t>
  </si>
  <si>
    <t>Қылмыстық-атқару жүйесі</t>
  </si>
  <si>
    <t>Қоғамдық тәртіп және қауіпсіздік саласындағы басқа да қызметтер</t>
  </si>
  <si>
    <t>Мемлекет қызметін құқықтық қамтамасыз ету</t>
  </si>
  <si>
    <t>Представление и защита интересов государства, оценка перспектив судебных или арбитражных разбирательств и юридическая экспертиза проектов контрактов на недропользование и инвестиционных договоров</t>
  </si>
  <si>
    <t>Мектепке дейiнгi тәрбие және оқыту</t>
  </si>
  <si>
    <t>Бастауыш, негізгі орта және жалпы орта білім беру</t>
  </si>
  <si>
    <t>Мамандандырылған білім беру  ұйымдарында жалпы білім беру</t>
  </si>
  <si>
    <t>Техникалық және кәсіптік, орта білімнен кейінгі білім беру</t>
  </si>
  <si>
    <t>Техникалық және кәсіптік, орта білімнен кейінгі білім беру ұйымдарында мамандар даярлау және білім алушыларға әлеуметтік қолдау көрсету</t>
  </si>
  <si>
    <t>Подготовка специалистов в организациях технического и профессионального, послесреднего образования и оказание социальной поддержки обучающимся</t>
  </si>
  <si>
    <t>Мамандарды қайта даярлау және біліктіліктерін арттыру</t>
  </si>
  <si>
    <t>Жоғары және жоғары оқу орнынан кейін бiлiм беру</t>
  </si>
  <si>
    <t>Жоғары және жоғары оқу орнынан кейінгі кәсіптік білімі бар мамандар даярлау</t>
  </si>
  <si>
    <t>Бiлiм беру саласындағы өзге де қызметтер</t>
  </si>
  <si>
    <t>Қазақстан Республикасы Ішкі істер министрлігінің кадрларын оқыту, біліктілігін арттыру және қайта даярлау</t>
  </si>
  <si>
    <t>Обучение, повышение квалификации и переподготовка кадров Министерства внутренних дел Республики Казахстан</t>
  </si>
  <si>
    <t>Мәдениет пен өнер саласында кадрлар даярлау</t>
  </si>
  <si>
    <t>Кең бейiндi ауруханалар</t>
  </si>
  <si>
    <t>Қарулы Күштерді медициналық қамтамасыз ету</t>
  </si>
  <si>
    <t>Халықтың денсаулығын қорғау</t>
  </si>
  <si>
    <t>Балаларды сауықтыру, оңалту және олардың демалысын ұйымдастыру</t>
  </si>
  <si>
    <t>Денсаулық сақтау саласындағы өзге де қызметтер</t>
  </si>
  <si>
    <t>Әскери қызметшілерді, құқық қорғау органдарының қызметкерлерін және олардың отбасы мүшелерін емдеу және төтенше жағдай кезінде зардап шеккендерге медициналық көмек көрсету жөніндегі қызметтер</t>
  </si>
  <si>
    <t>Әлеуметтiк қамсыздандыру</t>
  </si>
  <si>
    <t>Әлеуметтiк көмек және әлеуметтiк қамтамасыз ету салаларындағы өзге де қызметтер</t>
  </si>
  <si>
    <t>Тұрғын үй шаруашылығы</t>
  </si>
  <si>
    <t>Коммуналдық шаруашылық</t>
  </si>
  <si>
    <t>Мәдениет саласындағы қызмет</t>
  </si>
  <si>
    <t>Бұқаралық спортты және спорттың ұлттық түрлерін дамытуды қолдау</t>
  </si>
  <si>
    <t>Жоғары жетістіктер спортын дамыту</t>
  </si>
  <si>
    <t>Ақпараттық кеңiстiк</t>
  </si>
  <si>
    <t>Мемлекеттік ақпараттық саясатты жүргізу</t>
  </si>
  <si>
    <t>Мәдениет, спорт, туризм және ақпараттық кеңiстiктi ұйымдастыру жөнiндегi өзге де қызметтер</t>
  </si>
  <si>
    <t>Отын және энергетика</t>
  </si>
  <si>
    <t>Отын-энергетика кешені және жер қойнауын пайдалану саласындағы өзге де қызметтер</t>
  </si>
  <si>
    <t>Ауыл шаруашылығы</t>
  </si>
  <si>
    <t>Су шаруашылығы</t>
  </si>
  <si>
    <t>Орман шаруашылығы</t>
  </si>
  <si>
    <t>Қоршаған ортаны қорғау</t>
  </si>
  <si>
    <t>Ормандар мен жануарлар дүниесін күзету, қорғау, өсімін молайту</t>
  </si>
  <si>
    <t>Жер қатынастары</t>
  </si>
  <si>
    <t>Өнеркәсiп</t>
  </si>
  <si>
    <t>Өнеркәсiп, сәулет, қала құрылысы және құрылыс қызметі саласындағы өзге де қызметтер</t>
  </si>
  <si>
    <t>Ақпаратты сақтауды қамтамасыз ету</t>
  </si>
  <si>
    <t>Автомобиль көлiгi</t>
  </si>
  <si>
    <t>Республикалық деңгейде автомобиль жолдарын дамыту</t>
  </si>
  <si>
    <t>Су көлiгi</t>
  </si>
  <si>
    <t>Әуе көлiгi</t>
  </si>
  <si>
    <t>Жүйелі ішкі авиатасымалдарды субсидиялау</t>
  </si>
  <si>
    <t>Темiр жол көлiгi</t>
  </si>
  <si>
    <t>Әлеуметтік маңызы бар облысаралық қатынастар бойынша теміржол жолаушылар тасымалдарын субсидиялау</t>
  </si>
  <si>
    <t>Көлiк және коммуникациялар саласындағы өзге де қызметтер</t>
  </si>
  <si>
    <t>Экономикалық қызметтерді реттеу</t>
  </si>
  <si>
    <t>Техникалық реттеу және метрология саласындағы көрсетілетін қызметтер</t>
  </si>
  <si>
    <t>Кәсiпкерлiк қызметтi қолдау және бәсекелестікті қорғау</t>
  </si>
  <si>
    <t>Поддержка предпринимательской деятельности и защита конкуренции</t>
  </si>
  <si>
    <t>«Астана ЭКСПО-2017» ұлттық компаниясы» АҚ-ға нысаналы аударым</t>
  </si>
  <si>
    <t>Целевое перечисление в АО «Национальная компания «Астана ЭКСПО-2017»</t>
  </si>
  <si>
    <t>Борышқа қызмет көрсету</t>
  </si>
  <si>
    <t>Үкіметтік борышқа қызмет көрсету</t>
  </si>
  <si>
    <t>Облыстық бюджеттерге субвенциялар</t>
  </si>
  <si>
    <t>Үкіметтік борышты өтеу</t>
  </si>
  <si>
    <t>10-кесте
ШЫҒЫНДАРДЫҢ ЭКОНОМИКАЛЫҚ
ЖІКТЕМЕСІ БОЙЫНША РЕСПУБЛИКАЛЫҚ
БЮДЖЕТТІК ОРЫНДАЛУЫ
(млн.теңге)</t>
  </si>
  <si>
    <t xml:space="preserve">Таблица 10
ИСПОЛНЕНИЕ РЕСПУБЛИКАНСКОГО
БЮДЖЕТА ПО ЭКОНОМИЧЕСКОЙ
КЛАССИФИКАЦИИ РАСХОДОВ
(млн. тенге) </t>
  </si>
  <si>
    <t>Ерекшелiгi/_x000D_
Специфика</t>
  </si>
  <si>
    <t>L01 Категория расходов</t>
  </si>
  <si>
    <t>113</t>
  </si>
  <si>
    <t>114</t>
  </si>
  <si>
    <t>141</t>
  </si>
  <si>
    <t>Азық-түлiк өнiмдерiн сатып алу</t>
  </si>
  <si>
    <t>142</t>
  </si>
  <si>
    <t>144</t>
  </si>
  <si>
    <t>149</t>
  </si>
  <si>
    <t>Өзге де қорларды сатып алу</t>
  </si>
  <si>
    <t>151</t>
  </si>
  <si>
    <t>152</t>
  </si>
  <si>
    <t>Байланыс қызметтерiне ақы төлеу</t>
  </si>
  <si>
    <t>153</t>
  </si>
  <si>
    <t>Көлiктiк қызмет көрсетулерге ақы төлеу</t>
  </si>
  <si>
    <t>154</t>
  </si>
  <si>
    <t>Үй-жайды жалға алу төлемдерi</t>
  </si>
  <si>
    <t>159</t>
  </si>
  <si>
    <t>Өзге де қызметтер мен жұмыстарға ақы төлеу</t>
  </si>
  <si>
    <t>161</t>
  </si>
  <si>
    <t>162</t>
  </si>
  <si>
    <t>164</t>
  </si>
  <si>
    <t>165</t>
  </si>
  <si>
    <t>167</t>
  </si>
  <si>
    <t>169</t>
  </si>
  <si>
    <t>211</t>
  </si>
  <si>
    <t>Қазақстан Республикасы Үкіметінің ішкі қарыздары бойынша сыйақыларды төлеу</t>
  </si>
  <si>
    <t>Қазақстан Республикасы Үкіметінің сыртқы қарыздары бойынша сыйақы төлемдері</t>
  </si>
  <si>
    <t>311</t>
  </si>
  <si>
    <t>Жеке және заңды тұлғаларға, оның ішінде шаруа (фермерлік) қожалықтарына берілетін субсидиялар</t>
  </si>
  <si>
    <t>Субсидии физическим и юридическим лицам, в том числе крестьянским (фермерским) хозяйствам</t>
  </si>
  <si>
    <t>322</t>
  </si>
  <si>
    <t>323</t>
  </si>
  <si>
    <t>324</t>
  </si>
  <si>
    <t>331</t>
  </si>
  <si>
    <t>339</t>
  </si>
  <si>
    <t>341</t>
  </si>
  <si>
    <t>414</t>
  </si>
  <si>
    <t>418</t>
  </si>
  <si>
    <t>421</t>
  </si>
  <si>
    <t>431</t>
  </si>
  <si>
    <t>432</t>
  </si>
  <si>
    <t>441</t>
  </si>
  <si>
    <t>541</t>
  </si>
  <si>
    <t>612</t>
  </si>
  <si>
    <t>155</t>
  </si>
  <si>
    <t>Мемлекеттiк әлеуметтiк тапсырыс шеңберiнде көрсетілетін қызметтерге ақы төлеу</t>
  </si>
  <si>
    <t>163</t>
  </si>
  <si>
    <t>332</t>
  </si>
  <si>
    <t>416</t>
  </si>
  <si>
    <t>419</t>
  </si>
  <si>
    <t>422</t>
  </si>
  <si>
    <t>423</t>
  </si>
  <si>
    <t>Мемлекеттiк кәсiпорындардың жайларын, ғимараттарын, құрылыстарын күрделі жөндеу</t>
  </si>
  <si>
    <t>Қазақстан Республикасының заңнамалық актілеріне сәйкес азаматтардың жекелеген санаттарына жалақы төлеу және жарналар аудару</t>
  </si>
  <si>
    <t>Выплата заработной платы отдельным категориям граждан и отчисления взносов в соответствии с законодательными актами Республики Казахстан</t>
  </si>
  <si>
    <t>Қорлар сатып алу</t>
  </si>
  <si>
    <t>Приобретение запасов</t>
  </si>
  <si>
    <t>Мемлекеттiк басқарудың басқа деңгейлерiне берiлетiн ағымдағы трансферттер</t>
  </si>
  <si>
    <t>Шетелге берiлетiн ағымдағы трансферттер</t>
  </si>
  <si>
    <t>Текущие трансферты за границу</t>
  </si>
  <si>
    <t>Негiзгi құралдарды, материалдық емес және биологиялық активтерді сатып алу</t>
  </si>
  <si>
    <t>Приобретение основных средств, нематериальных и биологических  активов</t>
  </si>
  <si>
    <t>Негізгі қаражатты күрделі жөндеу</t>
  </si>
  <si>
    <t>Капитальный ремонт основных средств</t>
  </si>
  <si>
    <t>Дамуға бағытталған күрделі шығындар</t>
  </si>
  <si>
    <t>Капитальные затраты, направленные на развитие</t>
  </si>
  <si>
    <t>Дамуға арналған нысаналы трансферттер</t>
  </si>
  <si>
    <t>Целевые трансферты на развитие</t>
  </si>
  <si>
    <t>Еңбекке ақы төлеу</t>
  </si>
  <si>
    <t>Мiндеттi сақтандыру жарналары</t>
  </si>
  <si>
    <t>Взносы на обязательное страхование</t>
  </si>
  <si>
    <t>Техникалық персоналдың еңбегіне ақы төлеу</t>
  </si>
  <si>
    <t>Оплата труда технического персонала</t>
  </si>
  <si>
    <t>Техникалық персонал бойынша жұмыс берушілердің жарналары</t>
  </si>
  <si>
    <t>Взносы работодателей по техническому персоналу</t>
  </si>
  <si>
    <t>Техникалық персоналдың ел iшiндегi iссапарлары мен қызметтiк сапарлары</t>
  </si>
  <si>
    <t>Командировки и служебные разъезды внутри страны технического персонала</t>
  </si>
  <si>
    <t>Ел iшiндегi iссапарлар мен қызметтiк сапарлар</t>
  </si>
  <si>
    <t>Командировки и служебные разъезды внутри страны</t>
  </si>
  <si>
    <t>Елден тыс жерлерге iссапарлар мен қызметтiк сапарлар</t>
  </si>
  <si>
    <t>Командировки и служебные разъезды за пределы страны</t>
  </si>
  <si>
    <t>Шетелдегi стипендиаттардың оқуына ақы төлеу</t>
  </si>
  <si>
    <t>Оплата обучения стипендиатов за рубежом</t>
  </si>
  <si>
    <t>Атқарушылық құжаттарының, сот актiлерiнiң орындалуы</t>
  </si>
  <si>
    <t>Исполнение исполнительных документов, судебных актов</t>
  </si>
  <si>
    <t>Ерекше шығындар</t>
  </si>
  <si>
    <t>Особые затраты</t>
  </si>
  <si>
    <t>Өзге де ағымдағы шығындар</t>
  </si>
  <si>
    <t>Прочие текущие затраты</t>
  </si>
  <si>
    <t>Жеке тұлғаларға берiлетiн трансферттер</t>
  </si>
  <si>
    <t>Зейнетақылар</t>
  </si>
  <si>
    <t>Пенсии</t>
  </si>
  <si>
    <t>Стипендиялар</t>
  </si>
  <si>
    <t>Стипендии</t>
  </si>
  <si>
    <t>Шетелдегi ұйымдарға ағымдағы трансферттер</t>
  </si>
  <si>
    <t>Текущие трансферты  за границу</t>
  </si>
  <si>
    <t>Мемлекеттік басқарудың басқа деңгейлерін дамытуға арналған нысаналы трансферттер</t>
  </si>
  <si>
    <t>Целевые трансферты на развитие другим уровням государственного управления</t>
  </si>
  <si>
    <t>Квазимемлекеттік сектордың жарғылық капиталын қалыптастыру және ұлғайту</t>
  </si>
  <si>
    <t>Формирование и увеличение уставных капиталов субъектов квазигосударственного сектора</t>
  </si>
  <si>
    <t>Патронат тәрбиешілердің еңбегіне ақы төлеу</t>
  </si>
  <si>
    <t>Оплата труда патронатных воспитателей</t>
  </si>
  <si>
    <t>Жалпыға бiрдей мiндеттi орта бiлiм қорының шығындары</t>
  </si>
  <si>
    <t>Затраты Фонда всеобщего обязательного среднего образования</t>
  </si>
  <si>
    <t>Бюджеттiк алып қоюлар</t>
  </si>
  <si>
    <t>Бюджетные изъятия</t>
  </si>
  <si>
    <t>17 кесте</t>
  </si>
  <si>
    <t>ЖАЛПЫ СИПАТТАҒЫ ТРАНСФЕРТТЕР/
ТРАНСФЕРТЫ ОБЩЕГО ХАРАКТЕРА</t>
  </si>
  <si>
    <t>Бюджетное изъятие из областного бюджета Мангистауской област</t>
  </si>
  <si>
    <t>Ақтобе облысы</t>
  </si>
  <si>
    <t>Астана қ.</t>
  </si>
  <si>
    <t>г.Астана</t>
  </si>
  <si>
    <t>Солтүстік-Қазақстан облысы</t>
  </si>
  <si>
    <t>Шығыс-Қазақстан облысы</t>
  </si>
  <si>
    <t>12.1-кесте</t>
  </si>
  <si>
    <t>АҚМОЛА ОБЛЫСЫ</t>
  </si>
  <si>
    <t>ИСПОЛНЕНИЕ БЮДЖЕТА</t>
  </si>
  <si>
    <t>БЮДЖЕТІНІҢ АТҚАРЫЛУЫ</t>
  </si>
  <si>
    <t>АКМОЛИНСКОЙ ОБЛАСТИ</t>
  </si>
  <si>
    <t xml:space="preserve">  Салықтық түсімдер_x000D_
   оның iшiнде:</t>
  </si>
  <si>
    <t xml:space="preserve">  Налоговые поступления,_x000D_
    в том числе:</t>
  </si>
  <si>
    <t xml:space="preserve">  жеке табыс салығы</t>
  </si>
  <si>
    <t xml:space="preserve">  әлеуметтік салық</t>
  </si>
  <si>
    <t xml:space="preserve">  акциздер</t>
  </si>
  <si>
    <t xml:space="preserve"> Салықтық емес түсімдер</t>
  </si>
  <si>
    <t xml:space="preserve"> Негізгі капиталды сатудан түсетін түсімдер</t>
  </si>
  <si>
    <t xml:space="preserve">  Поступления трансфертов</t>
  </si>
  <si>
    <t xml:space="preserve">   1. Жалпы сипаттағы мемлекеттiк қызметтер</t>
  </si>
  <si>
    <t xml:space="preserve">   3. Қоғамдық тәртіп, қауіпсіздік, құқықтық, сот, қылмыстық-атқару қызметі</t>
  </si>
  <si>
    <t xml:space="preserve">   6. Әлеуметтiк көмек және әлеуметтiк қамсыздандыру</t>
  </si>
  <si>
    <t xml:space="preserve">   9. Отын-энергетика кешенi және жер қойнауын пайдалану</t>
  </si>
  <si>
    <t xml:space="preserve">   10. Сельское, водное, лесное, рыбное хозяйство, особо охраняемые природные территории, охрана окружающей среды и животного мира, земельные отношения</t>
  </si>
  <si>
    <t xml:space="preserve">   11. Өнеркәсіп, сәулет, қала құрылысы және құрылыс қызметі</t>
  </si>
  <si>
    <t xml:space="preserve">   11. Промышленность, архитектурная, градостроительная и строительная деятельность</t>
  </si>
  <si>
    <t xml:space="preserve">   12. Транспорт и коммуникации</t>
  </si>
  <si>
    <t xml:space="preserve">   13. Прочие</t>
  </si>
  <si>
    <t xml:space="preserve">   14. Борышқа  қызмет көрсету</t>
  </si>
  <si>
    <t xml:space="preserve">   14. Обслуживание долга</t>
  </si>
  <si>
    <t xml:space="preserve">   15. Трансферты</t>
  </si>
  <si>
    <t xml:space="preserve"> Бюджеттік кредиттер</t>
  </si>
  <si>
    <t xml:space="preserve">  Бюджетные кредиты</t>
  </si>
  <si>
    <t xml:space="preserve"> Бюджеттік кредиттерді өтеу</t>
  </si>
  <si>
    <t xml:space="preserve">  Погашение бюджетных кредитов</t>
  </si>
  <si>
    <t xml:space="preserve"> Мемлекеттің қаржы активтерін сатудан түсетін түсімдер</t>
  </si>
  <si>
    <t xml:space="preserve">  Поступления от продажи финансовых активов государства</t>
  </si>
  <si>
    <t xml:space="preserve"> Қаржылық активтерді сатып алу</t>
  </si>
  <si>
    <t xml:space="preserve">  Приобретение финансовых активов</t>
  </si>
  <si>
    <t>Внутреннее</t>
  </si>
  <si>
    <t>Түсімдер</t>
  </si>
  <si>
    <t>Поступление</t>
  </si>
  <si>
    <t>Өтеу</t>
  </si>
  <si>
    <t>Погашение</t>
  </si>
  <si>
    <t>Внешнее</t>
  </si>
  <si>
    <t>12.2-кесте</t>
  </si>
  <si>
    <t>АҚТОБЕ ОБЛЫСЫ</t>
  </si>
  <si>
    <t>АКТЮБИНСКОЙ ОБЛАСТИ</t>
  </si>
  <si>
    <t>12.3-кесте</t>
  </si>
  <si>
    <t>АЛМАТЫ ОБЛЫСЫ</t>
  </si>
  <si>
    <t>АЛМАТИНСКОЙ ОБЛАСТИ</t>
  </si>
  <si>
    <t>12.4-кесте</t>
  </si>
  <si>
    <t>АТЫРАУ ОБЛЫСЫ</t>
  </si>
  <si>
    <t>АТЫРАУСКОЙ ОБЛАСТИ</t>
  </si>
  <si>
    <t>12.5-кесте</t>
  </si>
  <si>
    <t>ШЫҒЫС-ҚАЗАҚСТАН ОБЛЫСЫ</t>
  </si>
  <si>
    <t>ВОСТОЧНО-КАЗАХСТАНСКОЙ ОБЛАСТИ</t>
  </si>
  <si>
    <t>12.6-кесте</t>
  </si>
  <si>
    <t>ЖАМБЫЛ ОБЛЫСЫ</t>
  </si>
  <si>
    <t>ЖАМБЫЛСКОЙ ОБЛАСТИ</t>
  </si>
  <si>
    <t>12.7-кесте</t>
  </si>
  <si>
    <t>БАТЫС ҚАЗАҚСТАН ОБЛЫСЫ</t>
  </si>
  <si>
    <t>ЗАПАДНО-КАЗАХСТАНСКОЙ ОБЛАСТИ</t>
  </si>
  <si>
    <t>12.8-кесте</t>
  </si>
  <si>
    <t>ҚАРАҒАНДЫ ОБЛЫСЫ</t>
  </si>
  <si>
    <t>КАРАГАНДИНСКОЙ ОБЛАСТИ</t>
  </si>
  <si>
    <t>12.9-кесте</t>
  </si>
  <si>
    <t>ҚЫЗЫЛОРДА ОБЛЫСЫ</t>
  </si>
  <si>
    <t>КЫЗЫЛОРДИНСКОЙ ОБЛАСТИ</t>
  </si>
  <si>
    <t>12.10-кесте</t>
  </si>
  <si>
    <t>ҚОСТАНАЙ ОБЛЫСЫ</t>
  </si>
  <si>
    <t>КОСТАНАЙСКОЙ ОБЛАСТИ</t>
  </si>
  <si>
    <t>12.11-кесте</t>
  </si>
  <si>
    <t>МАҢҒЫСТАУ ОБЛЫСЫ</t>
  </si>
  <si>
    <t>МАНГИСТАУСКОЙ ОБЛАСТИ</t>
  </si>
  <si>
    <t>12.12-кесте</t>
  </si>
  <si>
    <t>ПАВЛОДАР ОБЛЫСЫ</t>
  </si>
  <si>
    <t>ПАВЛОДАРСКОЙ ОБЛАСТИ</t>
  </si>
  <si>
    <t>12.13-кесте</t>
  </si>
  <si>
    <t>СОЛТҮСТІК-ҚАЗАҚСТАН ОБЛЫСЫ</t>
  </si>
  <si>
    <t>СЕВЕРО-КАЗАХСТАНСКОЙ ОБЛАСТИ</t>
  </si>
  <si>
    <t>12.14-кесте</t>
  </si>
  <si>
    <t>Таблица 12.14</t>
  </si>
  <si>
    <t>12.15-кесте</t>
  </si>
  <si>
    <t>АЛМАТЫ Қ.</t>
  </si>
  <si>
    <t>Г. АЛМАТЫ</t>
  </si>
  <si>
    <t>АСТАНА Қ.</t>
  </si>
  <si>
    <t>ҚАЗАҚСТАН РЕСПУБЛИКАСЫ РЕСПУБЛИКАЛЫҚ_x000D_
БЮДЖЕТІНІҢ СЕКВЕСТРЛЕНБЕЙТІН_x000D_
БАҒДАРЛАМАЛАРЫНЫҢ АТҚАРЫЛУЫ</t>
  </si>
  <si>
    <t>ИСПОЛНЕНИЕ НЕСЕКВЕСТРИРУЕМЫХ _x000D_
ПРОГРАММ РЕСПУБЛИКАНСКОГО БЮДЖЕТА_x000D_
РЕСПУБЛИКИ КАЗАХСТАН</t>
  </si>
  <si>
    <t>11-кесте
ШЫҒЫНДАРДЫҢ ЭКОНОМИКАЛЫҚ
ЖІКТЕМЕСІ БОЙЫНША ЖЕРГІЛІКТІ
БЮДЖЕТТІК ОРЫНДАЛУЫ
(млн.теңге)</t>
  </si>
  <si>
    <t xml:space="preserve">Таблица 11
ИСПОЛНЕНИЕ МЕСТНОГО
БЮДЖЕТА ПО ЭКОНОМИЧЕСКОЙ
КЛАССИФИКАЦИИ РАСХОДОВ
(млн. тенге) </t>
  </si>
  <si>
    <t xml:space="preserve">12-кесте </t>
  </si>
  <si>
    <t>Таблица 12</t>
  </si>
  <si>
    <t>Үстеме пайда салығы, мұнай секторы ұйымдарынан түсетін түсімдерден басқа</t>
  </si>
  <si>
    <t>Налог на сверхприбыль, за исключением поступлений от организаций нефтяного сектора</t>
  </si>
  <si>
    <t>Плата за использование особо охраняемых природных территорий местного значения</t>
  </si>
  <si>
    <t>Республикалық бюджетке түсетін өзге де салық түсiмдері</t>
  </si>
  <si>
    <t>Прочие налоговые поступления в республиканский бюджет</t>
  </si>
  <si>
    <t>Коммуналдық меншіктегі заңды тулғаларға қатысу үлесіне кірістер</t>
  </si>
  <si>
    <t>Доходы на доли участия в юридических лицах, находящиеся в коммунальной собственности</t>
  </si>
  <si>
    <t>«Байқоныр» кешенін пайдаланғаны үшін жалгерлік төлемнен түсетін түсімдер</t>
  </si>
  <si>
    <t>Поступления арендной платы за пользование комплексом «Байконур»</t>
  </si>
  <si>
    <t>Доходы от аренды жилищ из жилищного фонда, находящегося в коммунальной собственности области</t>
  </si>
  <si>
    <t>Депозиттерге уақытша бос бюджеттік ақшаны орналастырудан алынған сыйақылар</t>
  </si>
  <si>
    <t>Вознаграждения, полученные от размещения в депозиты временно свободных бюджетных денег</t>
  </si>
  <si>
    <t>Вознаграждения по бюджетным кредитам, выданным из местного бюджета специализированным организациям</t>
  </si>
  <si>
    <t>Жеке тұлғаларға республикалық бюджеттен берілген бюджеттік кредиттер бойынша сыйақылар</t>
  </si>
  <si>
    <t>Вознаграждения по бюджетным кредитам, выданным из республиканского бюджета физическим лицам</t>
  </si>
  <si>
    <t>Жеке тұлғаларға жергілікті бюджеттен берілген бюджеттік кредиттер бойынша сыйақылар</t>
  </si>
  <si>
    <t>Вознаграждения по бюджетным кредитам, выданным из местного бюджета физическим лицам</t>
  </si>
  <si>
    <t>Коммуналдық меншігіне жататын жер учаскелері бойынша сервитут үшін төлемақы</t>
  </si>
  <si>
    <t>Плата за сервитут по земельным участкам, находящихся в коммунальной собственности</t>
  </si>
  <si>
    <t>Армения Республикасынан түсетін арнайы, демпингке қарсы, өтемақы баждары</t>
  </si>
  <si>
    <t>Специальные, антидемпинговые, компенсационные пошлины, поступившие от Республики Армения</t>
  </si>
  <si>
    <t>134</t>
  </si>
  <si>
    <t>Алқа билерге сыйақылар төлеу</t>
  </si>
  <si>
    <t>Выплата вознаграждений присяжным заседателям</t>
  </si>
  <si>
    <t>156</t>
  </si>
  <si>
    <t>Консалтингтік  қызметтер мен зерттеулерге ақы төлеу</t>
  </si>
  <si>
    <t>Оплата консалтинговых услуг и исследований</t>
  </si>
  <si>
    <t>Жоғары тұрған бюджеттен жергiлiктi атқарушы органдар алған қарыздар бойынша сыйақы төлемдері</t>
  </si>
  <si>
    <t>Выплаты вознаграждений по займам, полученным из вышестоящего бюджета местными исполнительными органами</t>
  </si>
  <si>
    <t>Жер сатып алу</t>
  </si>
  <si>
    <t>Приобретение земли</t>
  </si>
  <si>
    <t>711</t>
  </si>
  <si>
    <t>Жоғары тұрған бюджеттің алдында негізгі борышты өтеу</t>
  </si>
  <si>
    <t>Погашение основного долга перед вышестоящим бюджетом</t>
  </si>
  <si>
    <t>Еуразиялық экономикалық одақ туралы шартқа сәйкес төленген әкелінетін кедендік баждары (баламалы қолданылатын өзге де баждар, салықтар мен алымдар)</t>
  </si>
  <si>
    <t>Ввозные таможенные пошлины (иные пошлины, налоги и сборы, имеющие эквивалентное действие), уплаченные в соответствии с Договором о Евразийском экономическом союзе</t>
  </si>
  <si>
    <t>Армения Республикасымен бөлінген кедендік баждар</t>
  </si>
  <si>
    <t>Таможенные пошлины, распределенные Республикой Армения</t>
  </si>
  <si>
    <t>Республикалық маңызы бар қаланың, астананың мемлекеттік сәулет-құрылыс бақылауы басқармасы</t>
  </si>
  <si>
    <t>Управление государственного архитектурно-строительного контроля города республиканского значения, столицы</t>
  </si>
  <si>
    <t>Республикалық маңызы бар қаланың, астананың жердiң пайдаланылуы мен қорғалуын бақылау басқармасы</t>
  </si>
  <si>
    <t>Управление по контролю за использованием и охраной земель города республиканского значения, столицы</t>
  </si>
  <si>
    <t>Ауданның (облыстық маңызы бар қаланың) азаматтық хал актілерін тіркеу бөлімі</t>
  </si>
  <si>
    <t>Отдел регистрации актов гражданского состояния района (города областного значения)</t>
  </si>
  <si>
    <t>Облыстың мемлекеттік сәулет-құрылыс бақылауы басқармасы</t>
  </si>
  <si>
    <t>Управление государственного архитектурно-строительного контроля области</t>
  </si>
  <si>
    <t>Облыстың жердiң пайдаланылуы мен қорғалуын бақылау басқармасы</t>
  </si>
  <si>
    <t>Управление по контролю за использованием и охраной земель области</t>
  </si>
  <si>
    <t>Обеспечение реализации исследований проектов, осуществляемых совместно с международными организациями</t>
  </si>
  <si>
    <t>Сот органдарының азаматтардың және ұйымдардың құқықтарын, бостандықтары мен заңды мүдделерін сотта қорғауды қамтамасыз етуі</t>
  </si>
  <si>
    <t>Қазақстан Республикасы Заңнама институтының қызметін қамтамасыз ету</t>
  </si>
  <si>
    <t>Обеспечение деятельности Института законодательства Республики Казахстан</t>
  </si>
  <si>
    <t>Медицина ұйымдары кадрларының біліктілігін арттыру және  қайта даярлау</t>
  </si>
  <si>
    <t>Повышение квалификации и переподготовка кадров медицинских организаций</t>
  </si>
  <si>
    <t>«Назарбаев Университеті» ДБҰ-ға нысаналы салым</t>
  </si>
  <si>
    <t>Өнеркәсіп саласындағы технологиялық сипаттағы қолданбалы ғылыми зерттеулер</t>
  </si>
  <si>
    <t>Сәулет, қала құрылысы және құрылыс қызметі</t>
  </si>
  <si>
    <t>Архитектурная, градостроительная и строительная деятельность</t>
  </si>
  <si>
    <t>Мамандарды әлеуметтік қолдау шараларын іске асыру үшін жергілікті атқарушы органдарға берілетін бюджеттік кредиттер</t>
  </si>
  <si>
    <t>Бюджетные кредиты местным исполнительным органам для реализации мер социальной поддержки специалистов</t>
  </si>
  <si>
    <t>Еврооблигации</t>
  </si>
  <si>
    <t>1.2.11</t>
  </si>
  <si>
    <t>Еурооблигациялар</t>
  </si>
  <si>
    <t>Анықтама:</t>
  </si>
  <si>
    <t>Көзі:</t>
  </si>
  <si>
    <t>Қазақстан Республикасы Қаржы министрлігі, Қазақстан Республикасы Ұлттық Банкі</t>
  </si>
  <si>
    <t>Ескерту:</t>
  </si>
  <si>
    <t xml:space="preserve"> жергілікті атқарушы органдарының борышы)</t>
  </si>
  <si>
    <t>және салыстыру процесі аяқталған соң қарызды бағалау нақтылануға тиіс</t>
  </si>
  <si>
    <t>МИНИСТЕРСТВОМ ФИНАНСОВ РЕСПУБЛИКИ КАЗАХСТАН, НА ПЕРВИЧНОМ РЫНКЕ</t>
  </si>
  <si>
    <t>РАЗМЕЩЕНИЕ ГОСУДАРСТВЕННЫХ ЦЕННЫХ БУМАГ, ЭМИТИРУЕМЫХ</t>
  </si>
  <si>
    <t>Ауданның (облыстық маңызы бар қаланың) жер қатынастары, сәулет және қала құрылысы бөлімі</t>
  </si>
  <si>
    <t>Облыстың экономика басқармасы</t>
  </si>
  <si>
    <t>Управление экономики области</t>
  </si>
  <si>
    <t>Облыстың мемлекеттік сәулет-құрылыс бақылау және лицензиялау басқармасы</t>
  </si>
  <si>
    <t>Управление государственного архитектурно-строительного контроля и лицензирования области</t>
  </si>
  <si>
    <t>Облыстың жер инспекциясы басқармасы</t>
  </si>
  <si>
    <t>Управление земельной инспекции области</t>
  </si>
  <si>
    <t>Управление по обеспечению деятельности специального представителя Президента Республики Казахстан на комплексе «Байконур»</t>
  </si>
  <si>
    <t>Облыстың мемлекеттік сатып алу және коммуналдық меншік басқармасы</t>
  </si>
  <si>
    <t>Управление по государственным закупкам и коммунальной собственности области</t>
  </si>
  <si>
    <t>Ауданның (облыстық маңызы бар қаланың) ветеринария және ветеринариялық бақылау бөлімі</t>
  </si>
  <si>
    <t>Отдел ветеринарии и ветеринарного контроля района (города областного значения)</t>
  </si>
  <si>
    <t>Ауданның (облыстық маңызы бар қаланың) жұмыспен қамту, әлеуметтік бағдарламалар және азаматтық хал актілерін тіркеу бөлімі</t>
  </si>
  <si>
    <t>Отдел занятости, социальных программ и регистрации актов гражданского состояния района (города областного значения)</t>
  </si>
  <si>
    <t>Сот төрелігінің секторын институционалды түрде нығайту жобасын іске асыру</t>
  </si>
  <si>
    <t>Реализация проекта институционального укрепления сектора правосудия</t>
  </si>
  <si>
    <t>Развитие государственного языка и других языков народа Казахстана</t>
  </si>
  <si>
    <t>Сейсмологиялық ақпарат мониторингі</t>
  </si>
  <si>
    <t>Мониторинг сейсмологической информации</t>
  </si>
  <si>
    <t>Халықаралық қаржы ұйымдарының акцияларын сатып алу</t>
  </si>
  <si>
    <t>Приобретение акций международных финансовых организаций</t>
  </si>
  <si>
    <t>621</t>
  </si>
  <si>
    <t>Халқаралық ұйымдардың акцияларын сатып алу</t>
  </si>
  <si>
    <t>Приобретение акций международных организаций</t>
  </si>
  <si>
    <t>Аудандық (облыстық маңызы бар қаланың) ішкі саясат және тілдерді дамыту бөлімі</t>
  </si>
  <si>
    <t>Отдел внутренней политики и развития языков района (города областного значения)</t>
  </si>
  <si>
    <t>337</t>
  </si>
  <si>
    <t>Жергілікті өзін-өзі басқару органдарына берілетін трансферттер</t>
  </si>
  <si>
    <t>Трансферты органам местного самоуправления</t>
  </si>
  <si>
    <t>РЕСПУБЛИКАЛЫҚ МЕНШІКТЕГІ АКЦИЯЛАРДЫҢ МЕМЛЕКЕТТІК ПАКЕТТЕРІНЕ ДИВИДЕНДТЕРДІҢ ТҮСУІ /                                               ПОСТУПЛЕНИЕ ДИВИДЕНДОВ НА ГОСУДАРСТВЕННЫЕ ПАКЕТЫ АКЦИЙ, НАХОДЯЩИХСЯ В РЕСПУБЛИКАНСКОЙ СОБСТВЕННОСТИ</t>
  </si>
  <si>
    <t>Атқарылу пайызы / Процент исполнения</t>
  </si>
  <si>
    <t>оның ішінде ұлттық холдингтер акцияларының мемлекеттік пакеттеріне дивидендтер</t>
  </si>
  <si>
    <t>Ауданның (облыстық маңызы бар қаланың) мәдениет, дене шынықтыру және спорт бөлімі</t>
  </si>
  <si>
    <t>Мұнай секторы ұйымдарынан түсетін түсімдерді қоспағанда, заңды тұлғалардан алынатын корпоративтік табыс салығы</t>
  </si>
  <si>
    <t>Корпоративный подоходный налог с юридических лиц, за исключением поступлений от организаций нефтяного сектора</t>
  </si>
  <si>
    <t>Перечисление (возврат) налогоплательщиком суммы превышения налога на добавленную стоимость, ранее возвращенной из бюджета и не подтвержденной к возврату при проведении налоговой проверки,  перечисление суммы пени</t>
  </si>
  <si>
    <t>Государственная пошлина, зачисляемая в республиканский бюджет</t>
  </si>
  <si>
    <t>Все виды спирта и (или) виноматериала, алкогольной продукции, произведенных на территории Республики Казахстан</t>
  </si>
  <si>
    <t>Табачные изделия, легковые автомобили (кроме автомобилей с ручным управлением или адаптером ручного управления, специально предназначенных для инвалидов), произведенные на территории Республики Казахстан</t>
  </si>
  <si>
    <t>Табачные изделия, ввозимые на территорию Республики Казахстан с территории государств-членов Таможенного союза</t>
  </si>
  <si>
    <t>Все виды спирта и (или) виноматериала, алкогольной продукции, импортируемых на территорию Республики Казахстан с территории государств, не являющихся членами Таможенного союза</t>
  </si>
  <si>
    <t>Бензин (за исключением авиационного) и дизельное топливо, произведенных на территории Республики Казахстан</t>
  </si>
  <si>
    <t>Регистрационный сбор, зачисляемый в республиканский бюджет</t>
  </si>
  <si>
    <t>Регистрационный сбор, зачисляемый в местный бюджет</t>
  </si>
  <si>
    <t>Жергілікті бюджетке төленетін мемлекеттік баж</t>
  </si>
  <si>
    <t>Государственная пошлина, зачисляемая в местный бюджет</t>
  </si>
  <si>
    <t>ШЫҒЫСТАРДЫҢ ВЕДОМСТВОЛЫҚ</t>
  </si>
  <si>
    <t>СЫНЫПТАМАСЫ БОЙЫНША</t>
  </si>
  <si>
    <t>ПО ВЕДОМСТВЕННОЙ</t>
  </si>
  <si>
    <t>КЛАССИФИКАЦИИ РАСХОДОВ</t>
  </si>
  <si>
    <t>101</t>
  </si>
  <si>
    <t>104</t>
  </si>
  <si>
    <t>106</t>
  </si>
  <si>
    <t>352</t>
  </si>
  <si>
    <t>Кесте 9</t>
  </si>
  <si>
    <t>РЕСПУБЛИКАЛЫҚ БЮДЖЕТТІҢ АТҚАРАЛУЫ</t>
  </si>
  <si>
    <t>Еңбекті қорғау саласындағы қолданбалы ғылыми зерттеулер</t>
  </si>
  <si>
    <t>Прикладные научные исследования в области охраны труда</t>
  </si>
  <si>
    <t>Управление по развитию языков, архивов и документации области</t>
  </si>
  <si>
    <t>Акмолинская</t>
  </si>
  <si>
    <t>Ақтобе</t>
  </si>
  <si>
    <t>Актюбинская</t>
  </si>
  <si>
    <t>Алматинская</t>
  </si>
  <si>
    <t>Атырауская</t>
  </si>
  <si>
    <t>Западно-Казахстанская</t>
  </si>
  <si>
    <t>Жамбылская</t>
  </si>
  <si>
    <t>Карагандинская</t>
  </si>
  <si>
    <t>Костанайская</t>
  </si>
  <si>
    <t>Кызылординская</t>
  </si>
  <si>
    <t>Мангистауская</t>
  </si>
  <si>
    <t>Павлодарская</t>
  </si>
  <si>
    <t>Солтүстік-Қазақстан</t>
  </si>
  <si>
    <t>Северо-Казахстанская</t>
  </si>
  <si>
    <t>Шығыс-Қазақстан</t>
  </si>
  <si>
    <t>Восточно-Казахстанская</t>
  </si>
  <si>
    <t>Алматы қ.</t>
  </si>
  <si>
    <t>г.Алматы</t>
  </si>
  <si>
    <t xml:space="preserve">Жамбылская </t>
  </si>
  <si>
    <t>1.1. жалақы бойынша берешек</t>
  </si>
  <si>
    <t>1.1. задолженность по заработной плате</t>
  </si>
  <si>
    <t>Қырғыз Республикасы бөлген кедендік баждар</t>
  </si>
  <si>
    <t>Таможенные пошлины, распределенные Кыргызской Республикой</t>
  </si>
  <si>
    <t>Қырғыз Республикасынан түскен арнайы, демпингке қарсы, өтемақы баждары</t>
  </si>
  <si>
    <t>Специальные, антидемпинговые, компенсационные пошлины, поступившие от Кыргызской Республики</t>
  </si>
  <si>
    <t>Құқық қорғау органдары қызметкерлерінің кәсіби деңгейін жоғарылату және жоғары білімнен кейінгі білім беру</t>
  </si>
  <si>
    <t>Повышение профессионального уровня и послевузовское образование сотрудников правоохранительных органов</t>
  </si>
  <si>
    <t>29-кесте</t>
  </si>
  <si>
    <t>Таблица 29</t>
  </si>
  <si>
    <t>Справочно:</t>
  </si>
  <si>
    <t>Источник:</t>
  </si>
  <si>
    <t xml:space="preserve">Министерство финансов Республики Казахстан, Национальный Банк Республики Казахстан </t>
  </si>
  <si>
    <t>Примечание:</t>
  </si>
  <si>
    <r>
      <t>2</t>
    </r>
    <r>
      <rPr>
        <sz val="10"/>
        <rFont val="Arial"/>
        <family val="2"/>
        <charset val="204"/>
      </rPr>
      <t xml:space="preserve"> - оценка долга подлежит уточнению по завершению процесса формирования и сверки базы данных по долговым </t>
    </r>
  </si>
  <si>
    <t xml:space="preserve">     обязательствам местных исполнительных органов</t>
  </si>
  <si>
    <r>
      <t xml:space="preserve">1 </t>
    </r>
    <r>
      <rPr>
        <sz val="10"/>
        <rFont val="Arial"/>
        <family val="2"/>
        <charset val="204"/>
      </rPr>
      <t>- екі жақты талаптарды есептемегенде (Қазақстан Республикасы Үкіметінің алдындағы</t>
    </r>
  </si>
  <si>
    <r>
      <t>2</t>
    </r>
    <r>
      <rPr>
        <sz val="10"/>
        <rFont val="Arial"/>
        <family val="2"/>
        <charset val="204"/>
      </rPr>
      <t xml:space="preserve"> - жергілікті атқарушы органдарының қарыз борышының міндеттемелері бойынша деректер базасын қалыптастыру </t>
    </r>
  </si>
  <si>
    <t>Мемлекеттің ішкі және сыртқы саясатының стратегиялық аспектілерін болжамды-талдамалық қамтамасыз ету жөніндегі қызметтер</t>
  </si>
  <si>
    <t>Услуги по прогнозно-аналитическому обеспечению стратегических аспектов внутренней и внешней политики государства</t>
  </si>
  <si>
    <t>Мұрағат қорының, баспа басылымдарының сақталуын қамтамасыз ету және оларды арнайы пайдалану жөніндегі қызметтер</t>
  </si>
  <si>
    <t>Қазақстан Республикасының Тұңғыш Президенті – Елбасы кітапханасының қызметін қамтамасыз ету жөніндегі қызметтер</t>
  </si>
  <si>
    <t>Қазақстан халқы Ассамблеясының қызметін қамтамасыз ету жөніндегі қызметтер</t>
  </si>
  <si>
    <t>Услуги по обеспечению деятельности Ассамблеи народа Казахстана</t>
  </si>
  <si>
    <t>Адамның және азаматтың құқықтары мен бостандықтарының  сақталуын қадағалау жөніндегі қызметтер</t>
  </si>
  <si>
    <t>Услуги по наблюдению за соблюдением прав и свобод человека и гражданина</t>
  </si>
  <si>
    <t>Мемлекеттік активтерді басқару</t>
  </si>
  <si>
    <t>Управление государственными активами</t>
  </si>
  <si>
    <t>Ғылымды дамыту</t>
  </si>
  <si>
    <t>Развитие науки</t>
  </si>
  <si>
    <t>Статистикалық ақпаратты ұсынуды қамтамасыз ету</t>
  </si>
  <si>
    <t>Обеспечение представления статистической информации</t>
  </si>
  <si>
    <t>Қазақстан Республикасы Қарулы Күштерінің жауынгерлік, жұмылдыру дайындығын қамтамасыз ету</t>
  </si>
  <si>
    <t>Обеспечение боевой, мобилизационной готовности Вооруженных Сил Республики Казахстан</t>
  </si>
  <si>
    <t>Табиғи және техногендік сипаттағы төтенше жағдайлардың алдын алу және жою саласындағы қызметті ұйымдастыру</t>
  </si>
  <si>
    <t>Организация деятельности в области предупреждения и ликвидации чрезвычайных ситуаций природного и техногенного характера</t>
  </si>
  <si>
    <t>Обеспечение населения документами, удостоверяющими личность, водительскими удостоверениями, документами, номерными знаками для государственной регистрации транспортных средств</t>
  </si>
  <si>
    <t>Қоғамдық тәртіпті сақтау және қоғамдық қауіпсіздікті қамтамасыз ету</t>
  </si>
  <si>
    <t>Охрана общественного порядка и обеспечение общественной безопасности</t>
  </si>
  <si>
    <t>Ішкі істер органдарының жедел-іздестіру қызметтерін жүзеге асыру</t>
  </si>
  <si>
    <t>Осуществление оперативно-розыскной деятельности органов внутренних дел</t>
  </si>
  <si>
    <t>Жедел - іздестіру қызметін және сотқа дейінгі тергеп - текесеруді жүзеге асыру</t>
  </si>
  <si>
    <t>Осуществление оперативно-розыскной деятельности и досудебного расследования</t>
  </si>
  <si>
    <t>Мемлекеттік мекемелерді фельдъегерлік байланыспен қамтамасыз ету жөніндегі қызметтер</t>
  </si>
  <si>
    <t>Қылмыстық-атқару жүйесінің қызметін ұйымдастыру</t>
  </si>
  <si>
    <t>Организация деятельности уголовно-исполнительной системы</t>
  </si>
  <si>
    <t>Обеспечение доступности дошкольного воспитания и обучения</t>
  </si>
  <si>
    <t>Сапалы мектеп біліміне қолжетімділікті қамтамасыз ету</t>
  </si>
  <si>
    <t>Обеспечение доступности качественного школьного образования</t>
  </si>
  <si>
    <t>Мәдениеттегі және өнердегі дарынды балаларды оқыту және тәрбиелеу</t>
  </si>
  <si>
    <t>Спорттағы дарынды балаларды оқыту және тәрбиелеу</t>
  </si>
  <si>
    <t>Обучение и воспитание одаренных в спорте детей</t>
  </si>
  <si>
    <t>Техникалық және кәсіптік білімі бар кадрлармен қамтамасыз ету</t>
  </si>
  <si>
    <t>Обеспечение кадрами с техническим и профессиональным образованием</t>
  </si>
  <si>
    <t>Мәдениет пен өнер саласындағы техникалық, кәсіптік, орта білімнен кейінгі білім беру ұйымдарында мамандар даярлау және білім алушыларға әлеуметтік қолдау көрсету</t>
  </si>
  <si>
    <t>Мектепке дейінгі мемлекеттік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</si>
  <si>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дошкольного образования</t>
  </si>
  <si>
    <t>Техникалық және кәсіптік білім беру мемлекеттік ұйымдары кадрларының біліктілігін арттыру және қайта даярлау</t>
  </si>
  <si>
    <t>Повышение квалификации и переподготовка кадров государственных организаций технического и профессионального образования</t>
  </si>
  <si>
    <t>Мемлекеттік жоғары және жоғары оқу орнынан кейінгі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</si>
  <si>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высшего и послевузовского образования</t>
  </si>
  <si>
    <t>Мемлекеттік қызметшілерді даярлау, қайта даярлау және олардың біліктілігін арттыру бойынша көрсетілетін қызметтер</t>
  </si>
  <si>
    <t>Услуги по подготовке, переподготовке и повышению квалификации государственных служащих</t>
  </si>
  <si>
    <t>Жоғары және жоғары оқу орнынан кейінгі білімі бар кадрлармен қамтамасыз ету</t>
  </si>
  <si>
    <t>Обеспечение кадрами с высшим и послевузовским образованием</t>
  </si>
  <si>
    <t>Азаматтардың жекелеген санаттарын әлеуметтік қамсыздандыру және олардың төлемдерін жүргізу</t>
  </si>
  <si>
    <t>Социальное обеспечение отдельных категорий граждан и их сопровождение по выплатам</t>
  </si>
  <si>
    <t>Оказание социальной защиты и помощи населению на республиканском уровне, а также совершенствование системы социальной защиты и развитие инфраструктуры</t>
  </si>
  <si>
    <t>Өңірлерді дамытудың 2020 жылға дейінгі бағдарламасы шеңберінде тұрғын үй-коммуналдық шаруашылық саласындағы іс-шараларды іске асыру</t>
  </si>
  <si>
    <t>Реализация мероприятий в области жилищно-коммунального хозяйства в рамках Программы развития регионов до 2020 года</t>
  </si>
  <si>
    <t>Ғылыми-тарихи құндылықтарға, ғылыми-техникалық және ғылыми-педагогикалық ақпаратқа қолжетімділікті қамтамасыз ету</t>
  </si>
  <si>
    <t>Обеспечение доступа к научно-историческим ценностям, научно-технической и научно-педагогической информации</t>
  </si>
  <si>
    <t>Формирование национального туристского продукта и продвижение его на международном и внутреннем рынке</t>
  </si>
  <si>
    <t>Щучинск –Бурабай курорттық аймағының туристік имиджін қалыптастыру</t>
  </si>
  <si>
    <t>Формирование туристского имиджа в Щучинско-Боровской курортной зоне</t>
  </si>
  <si>
    <t>Атомдық және энергетикалық жобаларды дамыту</t>
  </si>
  <si>
    <t>Развитие атомных и энергетических проектов</t>
  </si>
  <si>
    <t>Жылу-электр энергетикасын дамыту</t>
  </si>
  <si>
    <t>Развитие тепло-электроэнергетики</t>
  </si>
  <si>
    <t>Экономика салаларында энергия тиімділігін арттыруды қамтамасыз ету</t>
  </si>
  <si>
    <t>Обеспечение повышения энергоэффективности отраслей экономики</t>
  </si>
  <si>
    <t>Қаржылық көрсетілетін қызметтердің қолжетімділігін арттыру</t>
  </si>
  <si>
    <t>Повышение доступности финансовых услуг</t>
  </si>
  <si>
    <t>Су ресурстарын тиімді басқару</t>
  </si>
  <si>
    <t>Эффективное управление водными ресурсами</t>
  </si>
  <si>
    <t>Орман ресурстары мен жануарлар әлемін сақтау мен дамытуды басқару, қамтамасыз ету</t>
  </si>
  <si>
    <t>Управление, обеспечение сохранения и развития лесных ресурсов и животного мира</t>
  </si>
  <si>
    <t>Қоршаған ортаның сапасын тұрақтандыру және жақсарту</t>
  </si>
  <si>
    <t>Стабилизация и улучшение качества окружающей среды</t>
  </si>
  <si>
    <t>Гидрометеорологиялық және экологиялық мониторингті дамыту</t>
  </si>
  <si>
    <t>Развитие гидрометеорологического и экологического мониторинга</t>
  </si>
  <si>
    <t>Развитие нефтегазохимической промышленности и местного содержания в контрактах на недропользование</t>
  </si>
  <si>
    <t>Өнеркәсіп салаларының дамуына жәрдемдесу және өнеркәсіптік қауіпсіздікті қамтамасыз ету</t>
  </si>
  <si>
    <t>Содействие развитию отраслей промышленности и обеспечение промышленной безопасности</t>
  </si>
  <si>
    <t>Ортақ пайдаланымдағы автомобиль жолдарын жөндеу және олардың сапасын жақсартуға бағытталған күтіп-ұстау бойынша жұмыстарды ұйымдастыру</t>
  </si>
  <si>
    <t>Су көлігін және су инфрақұрылымын ұстау, дамыту</t>
  </si>
  <si>
    <t>Развитие, содержание водного транспорта и водной инфраструктуры</t>
  </si>
  <si>
    <t>Азаматтық авиацияны және әуе көлігін дамыту</t>
  </si>
  <si>
    <t>Развитие гражданской авиации и воздушного транспорта</t>
  </si>
  <si>
    <t>Ғарыш қызметі саласындағы қолданбалы ғылыми зерттеулер</t>
  </si>
  <si>
    <t>Прикладные научные исследования в области космической деятельности</t>
  </si>
  <si>
    <t>Ғарыштық инфрақұрылымның сақталуын қамтамасыз ету және пайдалануды кеңейту</t>
  </si>
  <si>
    <t>Обеспечение сохранности и расширения использования космической инфраструктуры</t>
  </si>
  <si>
    <t>Инвестициялар тарту үшін жағдай жасау</t>
  </si>
  <si>
    <t>Создание условий для привлечения инвестиций</t>
  </si>
  <si>
    <t>Қазақстан Республикасының инновациялық дамуын қамтамасыз ету</t>
  </si>
  <si>
    <t>Обеспечение инновационного развития Республики Казахстан</t>
  </si>
  <si>
    <t>Реализация мероприятий мобилизационной подготовки, мобилизации и формирования государственного материального резерва</t>
  </si>
  <si>
    <t>Міндетті кәсіптік зейнетақы жарналары</t>
  </si>
  <si>
    <t>Обязательные профессиональные пенсионные взносы</t>
  </si>
  <si>
    <t>Мемлекеттiк басқарудың басқа деңгейлерiне берiлетiн ағымдағытрансферттер</t>
  </si>
  <si>
    <t>VI. ФИНАНСИРОВАНИЕ ДЕФИЦИТА(ИСПОЛЬЗОВАНИЕ ПРОФИЦИТА) БЮДЖЕТА</t>
  </si>
  <si>
    <t>Коммуналдық меншіктегі акциялардың мемлекеттік пакетіне берілетін дивидендтер</t>
  </si>
  <si>
    <t>Дивиденды на государственные пакеты акций, находящиеся в коммунальной собственности</t>
  </si>
  <si>
    <t>Республикалық меншіктегі заңды тұлғаларға қатысу үлесіне кірістер</t>
  </si>
  <si>
    <t>Доходы на доли участия в юридических лицах, находящиеся в республиканской собственности</t>
  </si>
  <si>
    <t>Вознаграждения по бюджетным кредитам, выданным из республиканского бюджета за счет внутренних источников специализированным организациям</t>
  </si>
  <si>
    <t>Қаржы агентіктеріне үкіметтік сыртқы қарыз қаражаты есебінен жергілікті бюджеттен ішкі көздер есебінен берілген бюджеттік кредиттер бойынша сыйақылар</t>
  </si>
  <si>
    <t>Вознаграждения по бюджетным кредитам, выданным из местного бюджета за счет внутренних источников финансовым агентствам</t>
  </si>
  <si>
    <t>Мұнай секторы ұйымдарынан түсетін түсімдерді қоспағанда, Қазақстан Республикасы Мемлекеттік күзет қызмет салатын әкiмшiлiк айыппұлдар, өсімпұлдар, санкциялар, өндіріп алулар</t>
  </si>
  <si>
    <t>Административные штрафы, пени, санкции, взыскания, налагаемые Службой государственной охраны Республики Казахстан, за исключением поступлений от организаций нефтяного сектора</t>
  </si>
  <si>
    <t>Сот үкімдері бойынша қылмыстық құқық бұзушылықтар жасағаны үшін тағайындалған айыппұлдар</t>
  </si>
  <si>
    <t>Штрафы, назначенные за совершение уголовных правонарушений по приговорам судов</t>
  </si>
  <si>
    <t>Мемлекеттiк тұрғын үй қорынан берілетін тұрғын үй-жайларды жекешелендiруден түсетін түсімдер</t>
  </si>
  <si>
    <t>Поступления от приватизации жилищ из государственного жилищного фонда</t>
  </si>
  <si>
    <t>Мемлекеттік материалдық резервтен тауарлар сату</t>
  </si>
  <si>
    <t>Продажа товаров из государственного материального резерва</t>
  </si>
  <si>
    <t>Жұмылдыру резервінің материалдық құндылықтарын сатудан түсетін түсімдер</t>
  </si>
  <si>
    <t>Поступления от реализации материальных ценностей мобилизационного резерва</t>
  </si>
  <si>
    <t>Мемлекеттік резервінің материалдық құндылықтарын сатудан түсетін түсімдер</t>
  </si>
  <si>
    <t>Поступления от реализации материальных ценностей государственного материального  резерва</t>
  </si>
  <si>
    <t>Ұлттық қордан трансферттер</t>
  </si>
  <si>
    <t>Трансферты из Национального фонда</t>
  </si>
  <si>
    <t>Ұлттық қордан республикалық бюджетке кепілдік берілген трансферт</t>
  </si>
  <si>
    <t>Гарантированный трансферт в республиканский бюджет из Национального фонда</t>
  </si>
  <si>
    <t>107</t>
  </si>
  <si>
    <t>Қазақстан Республикасы Жоғары Сот Кеңесінің Аппараты</t>
  </si>
  <si>
    <t>Аппарат Высшего Судебного Совета Республики Казахстан</t>
  </si>
  <si>
    <t>350</t>
  </si>
  <si>
    <t>Қазақстан Республикасының Ұлттық қорынан тартылған қаражаттың бір бөлігін қайтару</t>
  </si>
  <si>
    <t>Возврат части средств, привлеченных из Национального фонда Республики Казахстан</t>
  </si>
  <si>
    <t>143</t>
  </si>
  <si>
    <t>338</t>
  </si>
  <si>
    <t>Нысаналы трансферттерді қайтару</t>
  </si>
  <si>
    <t>Возврат целевых трансфертов</t>
  </si>
  <si>
    <t>412</t>
  </si>
  <si>
    <t>Үй-жайлар, ғимараттар мен құрылыстарды, беру қондырғыларын сатып алу</t>
  </si>
  <si>
    <t>Приобретение помещений, зданий, сооружений, передаточных устройств</t>
  </si>
  <si>
    <t xml:space="preserve"> 2015 жыл/ 2015 год                    </t>
  </si>
  <si>
    <t>Трансферты из Национального фонда в республиканский бюджет</t>
  </si>
  <si>
    <t>Погашение бюджетных кредитов, выданных из местного бюджета юридическим лицам, за исключением специализированных организаций</t>
  </si>
  <si>
    <t>Қазақстан Республикасы Ұлттық экономика министрлігінің Статистика комитеті / Комитет по статистике Министерства национальной экономики Республики Казахстан.</t>
  </si>
  <si>
    <t>2015 ж. есеп /_x000D_
2015 г.  отчет</t>
  </si>
  <si>
    <t>Таблица 25</t>
  </si>
  <si>
    <t>Қарыздар түсімі</t>
  </si>
  <si>
    <t>Обеспечение базового финансирования субъектов научной и (или) научно-технической деятельности</t>
  </si>
  <si>
    <t>Мемлекет меншігіндегі, заңды тұлғалардағы қатысу үлесіне кірістер</t>
  </si>
  <si>
    <t>Мемлекет меншігіндегі мүлікті жалға беруден түсетін кірістер</t>
  </si>
  <si>
    <t>Мемлекет меншігінен түсетін басқа да кірістер</t>
  </si>
  <si>
    <t>Мемлекеттік қызмет саласындағы бірыңғай мемлекеттiк саясатты қалыптастыру мен іске асыру</t>
  </si>
  <si>
    <t>Мемлекеттік аудит және қаржылық бақылау жүйесін жетілдіру</t>
  </si>
  <si>
    <t>Совершенствование системы государственного аудита и финансового контроля</t>
  </si>
  <si>
    <t>Сыбайлас жемқорлыққа қарсы іс-қимыл жөніндегі бірыңғай мемлекеттік саясатты қалыптастыру және іске асыру</t>
  </si>
  <si>
    <t>Формирование и реализация единой государственной политики по противодействию коррупционным преступлениям</t>
  </si>
  <si>
    <t>Ремонт и организация содержания, направленная на улучшение качества автомобильных дорог общего пользования</t>
  </si>
  <si>
    <t>Қазақстан Республикасы Президенті Іс Басқармасының объектілерін салу және реконструкциялау</t>
  </si>
  <si>
    <t>Строительство и реконструкция объектов Управления Делами Президента Республики Казахстан</t>
  </si>
  <si>
    <t>ПОСТУПЛЕНИЯ ТРАНСФЕРТОВ</t>
  </si>
  <si>
    <t>ТРАНСФЕРТТЕРДІҢ ТҮСІМДЕРІ</t>
  </si>
  <si>
    <t>Организация послевузовского образования, переподготовка и повышение квалификации судейских кадров</t>
  </si>
  <si>
    <t>Өзге де ағымдағы трансферттер</t>
  </si>
  <si>
    <t>Прочие текущие трансферты</t>
  </si>
  <si>
    <t>Қызметтер мен жұмыстарды сатып алу</t>
  </si>
  <si>
    <t>Приобретение  услуг и работ</t>
  </si>
  <si>
    <t>Бюджеттік субсидиялар</t>
  </si>
  <si>
    <t>Бюджетные субсидии</t>
  </si>
  <si>
    <t>Ауыл шаруашылығы, табиғатты пайдалану және жер ресурстарын пайдалану саласындағы жоспарлау, реттеу, басқару</t>
  </si>
  <si>
    <t>Планирование, регулирование, управление в сфере сельского хозяйства, природопользования и использования земельных ресурсов</t>
  </si>
  <si>
    <t>Қазақстан Республикасы Ақпарат және коммуникациялар министрлігі</t>
  </si>
  <si>
    <t>Министерство информации и коммуникаций Республики Казахстан</t>
  </si>
  <si>
    <t>Повышение доступности информации о земельных ресурсах</t>
  </si>
  <si>
    <t>Формирование и реализация политики государства в сфере связи, информатизации и информации</t>
  </si>
  <si>
    <t>Цифрлық телерадиохабарды енгізу және дамыту үшін «Зерде» ұлттық инфокоммуникациялық холдингі» АҚ жарғылық капиталын ұлғайту</t>
  </si>
  <si>
    <t>Увеличение уставного капитала АО «Национальный инфокоммуникационный холдинг «Зерде» для внедрения и развития цифрового телерадиовещания</t>
  </si>
  <si>
    <t>ҚАЗАҚСТАН РЕСПУБЛИКАСЫ ҚАРЖЫ МИНИСТРЛІГІНІҢ ІШКІ МЕМЛЕКЕТТІК АУДИТ КОМИТЕТІ ЖҮРГІЗГЕН АУДИТ ШАРАЛАРЫ МЕН КАМЕРАЛДЫҚ БАҚЫЛАУ ҚОРЫТЫНДЫЛАРЫ ТУРАЛЫ МӘЛІМЕТ/</t>
  </si>
  <si>
    <t>СВЕДЕНИЯ ОБ ИТОГАХ АУДИТОРСКИХ МЕРОПРИЯТИЙ И КАМЕРАЛЬНОГО КОНТРОЛЯ, ПРОВЕДЕННЫХ КОМИТЕТОМ ВНУТРЕННЕГО ГОСУДАРСТВЕННОГО АУДИТА МИНИСТЕРСТВА ФИНАНСОВ РЕСПУБЛИКИ КАЗАХСТАН</t>
  </si>
  <si>
    <t>I. АУДИТ ШАРАЛАРЫНЫҢ ҚОРЫТЫНДЫЛАРЫ</t>
  </si>
  <si>
    <t>I. ИТОГИ АУДИТОРСКИХ МЕРОПРИЯТИЙ</t>
  </si>
  <si>
    <t>жүргізілген аудит шараларының саны</t>
  </si>
  <si>
    <t>количество проведенных аудиторских мероприятий</t>
  </si>
  <si>
    <t>аудитпен қамтылған бюджет қаражатының сомасы</t>
  </si>
  <si>
    <t>сумма бюджетных средств, охваченная аудитом</t>
  </si>
  <si>
    <t>анықталған бұзушылықтар сомасы, барлығы</t>
  </si>
  <si>
    <t>сумма выявленных нарушений, всего</t>
  </si>
  <si>
    <t>қаржылық бұзушылықтар</t>
  </si>
  <si>
    <t>процедуралық сипаттағы бұзушылықтар</t>
  </si>
  <si>
    <t>нарушения процедурного характера</t>
  </si>
  <si>
    <t xml:space="preserve">бақылау материалдары тиісті органдарға берілді: </t>
  </si>
  <si>
    <t xml:space="preserve">материалы аудита переданы в соответствующие органы: </t>
  </si>
  <si>
    <t xml:space="preserve">аудит объектілерінің әкімшілік жазаға тартылған лауазымды тұлғаларының саны </t>
  </si>
  <si>
    <t>количество должностных лиц объектов аудита, привлеченных к административной ответственности:</t>
  </si>
  <si>
    <t xml:space="preserve">аудит объектілерінің тәртіптік жазаға тартылған лауазымды тұлғаларының саны </t>
  </si>
  <si>
    <t>количество должностных лиц объектов аудита, привлеченных к дисциплинарной ответственности</t>
  </si>
  <si>
    <t>II. КАМЕРАЛДЫҚ БАҚЫЛАУ ҚОРЫТЫНДЫЛАРЫ</t>
  </si>
  <si>
    <t>II. ИТОГИ КАМЕРАЛЬНОГО КОНТРОЛЯ</t>
  </si>
  <si>
    <t xml:space="preserve">камералдық бақылаумен қамтылған мемлекеттік сатып алу процедуралары: </t>
  </si>
  <si>
    <t xml:space="preserve">камеральным контролем охвачено процедур государственных закупок: </t>
  </si>
  <si>
    <t xml:space="preserve">   сомасы </t>
  </si>
  <si>
    <t>мемлекеттік сатып алу туралы заңнама бұзушылықтары анықталды:</t>
  </si>
  <si>
    <t>установлены нарушения законодательства о государственных закупках:</t>
  </si>
  <si>
    <t>камералдық бақылау нәтижелері бойынша анықталған бұзушылықтарды жою туралы хабарлама:</t>
  </si>
  <si>
    <t>уведомление об устранении нарушений, выявленных по результатам камерального контроля:</t>
  </si>
  <si>
    <t xml:space="preserve">   жолданды:</t>
  </si>
  <si>
    <t xml:space="preserve">   направлено:</t>
  </si>
  <si>
    <t xml:space="preserve">   орындалды:</t>
  </si>
  <si>
    <t xml:space="preserve">   исполнено:</t>
  </si>
  <si>
    <t>бюджетті атқару жөніндегі орталық уәкілетті органда ашылған мемлекеттік аудит объектілерінің кодтары мен шоттары бойынша, сондай-ақ мемлекеттік аудит объектілерінің банк шоттары бойынша (корреспонденттіктерді қоспағанда) шығыс операцияларын тоқтату туралы өкімнің саны</t>
  </si>
  <si>
    <t>количество распоряжений о приостановлении расходных операций по кодам и счетам объектов государственного аудита, открытым в центральном уполномоченном органе по исполнению бюджета, а также банковским счетам (за исключением корреспондентских) объекта государственного аудита</t>
  </si>
  <si>
    <t>объектілердің әкімшілік жазаға тартылған лауазымды тұлғаларының саны</t>
  </si>
  <si>
    <t xml:space="preserve">количество должностных лиц объектов, привлеченных к административной ответственности </t>
  </si>
  <si>
    <t xml:space="preserve">материалдар тиісті органдарға жолданды: </t>
  </si>
  <si>
    <t xml:space="preserve">материалы переданы в соответствующие органы: </t>
  </si>
  <si>
    <t xml:space="preserve"> бір жылға түзету енгізілген бюджеттің атқарылу %-ы/% исполнения к скорректированному бюджету на год</t>
  </si>
  <si>
    <t>Облыстың мәдениет, архивтер және құжаттама басқармасы</t>
  </si>
  <si>
    <t>Республикалық маңызы бар қаланың, астананың туризм және сыртқы байланыстар басқармасы</t>
  </si>
  <si>
    <t>Облыстың тілдерді дамыту, архивтер мен құжаттама басқармасы</t>
  </si>
  <si>
    <t>Республикалық маңызы бар қаланың, астананың мәдениет және архивтер басқармасы</t>
  </si>
  <si>
    <t>Управление культуры и архивов города республиканского значения, столицы</t>
  </si>
  <si>
    <t>Республикалық маңызы бар қаланың, астананың жолаушылар көлігі және автомобиль жолдары басқармасы</t>
  </si>
  <si>
    <t>Управление пассажирского транспорта и автомобильных дорог города республиканского значения, столицы</t>
  </si>
  <si>
    <t>Республикалық маңызы бар қаланың, астананың ауыл шаруашылығы және ветеринария басқармасы</t>
  </si>
  <si>
    <t>Управление сельского хозяйства и ветеринарии города республиканского значения, столицы</t>
  </si>
  <si>
    <t>Әлеуметтік маңызды қатынастар бойынша жолаушылар тасымалдаушының және вагондар (контейнерлер) операторының вагондарды сатып алуын несиелеуде немесе қаржы лизингінде сыйақы мөлшерлемелерін субсидиялау</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</si>
  <si>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</si>
  <si>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«Қазсушар» шаруашылық жүргізу құқығындағы республикалық мемлекеттік кәсіпорнының жарғылық капиталын ұлғайту</t>
  </si>
  <si>
    <t>Увеличение уставного капитала Республиканского государственного предприятия на праве хозяйственного ведения «Казводхоз»</t>
  </si>
  <si>
    <t>Есепті қаржы жылына арналған жоспар/ План на отчетный финансовый год</t>
  </si>
  <si>
    <t>II.  ҚАРЖЫ АКТИВТЕРІН САТУДАН ТҮСЕТІН ТҮСІМДЕР</t>
  </si>
  <si>
    <t>II. ПОСТУПЛЕНИЯ ОТ ПРОДАЖИ ФИНАНСОВЫХ АКТИВОВ</t>
  </si>
  <si>
    <t>ІІІ. ҚР ҰЛТТЫҚ ҚОРЫНЫҢ ҚБШ - НА ТҮСКЕН ТҮСІМДЕР ЖИЫНЫ</t>
  </si>
  <si>
    <t>III. ИТОГО ПОСТУПЛЕНИЙ НА КСН НАЦИОНАЛЬНОГО ФОНДА РК</t>
  </si>
  <si>
    <t>IV. ҚР ҰЛТТЫҚ ҚОРЫНЫҢ ҚБШ - СЫНА АУДАРЫМДАР</t>
  </si>
  <si>
    <t>IV. ПЕРЕВОДЫ С КСН НАЦИОНАЛЬНОГО ФОНДА РК</t>
  </si>
  <si>
    <t>V. ТҮСІМДЕР МЕН АУДАРЫЛЫМДАР САЛЬДОСЫ</t>
  </si>
  <si>
    <t>V. САЛЬДО ПОСТУПЛЕНИЙ И ПЕРЕВОДОВ</t>
  </si>
  <si>
    <t>VII. ЕСЕПТІ КЕЗЕҢНІҢ СОҢЫНА ҚР ҰЛТТЫҚ ҚОРЫНЫҢ ҚБШ - СЫНДАҒЫ</t>
  </si>
  <si>
    <t>Азаматтық қоғам институттары мен мемлекеттің өзара қарым-қатынасын нығайтуды қамтамасыз ету</t>
  </si>
  <si>
    <t>Обеспечение укрепления взаимоотношения институтов гражданского общества и государства</t>
  </si>
  <si>
    <t>Мемлекеттік-жекешелік әріптестік жобалар бойынша мемлекеттік міндеттемелерді орындау</t>
  </si>
  <si>
    <t>Выполнение государственных обязательств по проектам государственно-частного партнерства</t>
  </si>
  <si>
    <t>810</t>
  </si>
  <si>
    <t>Мемлекеттік концессиялық міндеттемелерді орындау</t>
  </si>
  <si>
    <t>Выполнение государственных концессионных обязательств</t>
  </si>
  <si>
    <t>811</t>
  </si>
  <si>
    <t>100</t>
  </si>
  <si>
    <t>Пропаганда здорового образа жизни</t>
  </si>
  <si>
    <t>Выплаты солидарных пенсий</t>
  </si>
  <si>
    <t>Государственные базовые пенсионные выплаты</t>
  </si>
  <si>
    <t>Выплата обязательств по государственной гарантии сохранности обязательных пенсионных взносов и обязательных профессиональных пенсионных взносов в едином накопительном пенсионном фонде</t>
  </si>
  <si>
    <t>Пособие на погребение</t>
  </si>
  <si>
    <t>Государственные специальные пособия</t>
  </si>
  <si>
    <t>Возмещение за вред, причиненный жизни и здоровью, возложенное судом на государство в случае прекращения деятельности юридического лица</t>
  </si>
  <si>
    <t>Единовременные государственные денежные компенсации гражданам, пострадавшим вследствие ядерных испытаний на Семипалатинском испытательном ядерном полигоне</t>
  </si>
  <si>
    <t>Единовременная денежная компенсация реабилитированным гражданам - жертвам массовых политических репрессий</t>
  </si>
  <si>
    <t>Единовременные государственные пособия в связи с рождением ребенка</t>
  </si>
  <si>
    <t>Государственные пособия по уходу за ребенком до одного года</t>
  </si>
  <si>
    <t>Ортақ зейнетақыларды төлеу</t>
  </si>
  <si>
    <t>Мемлекеттiк базалық зейнетақы төлемдері</t>
  </si>
  <si>
    <t>Бірыңғай жинақтаушы зейнетақы қорында міндетті зейнетақы жарналары мен міндетті кәсiптiк зейнетақы жарналарының сақталуының мемлекеттiк кепiлдiгі бойынша міндеттеме төлеу</t>
  </si>
  <si>
    <t>Жерлеуге берiлетiн жәрдемақы</t>
  </si>
  <si>
    <t>Арнаулы мемлекеттік жәрдемақылар</t>
  </si>
  <si>
    <t>Бала бір жасқа толғанға дейін оның күтіміне байланысты табысынан айырылу жағдайына төленетін әлеуметтік төлемдерді алушыларға міндетті зейнетақы жарналарын субсидиялау</t>
  </si>
  <si>
    <t>2017 жылдың 1 қаңтарына / на 1 января 2017 года</t>
  </si>
  <si>
    <r>
      <t xml:space="preserve">    </t>
    </r>
    <r>
      <rPr>
        <vertAlign val="superscript"/>
        <sz val="10"/>
        <rFont val="Arial"/>
        <family val="2"/>
        <charset val="204"/>
      </rPr>
      <t xml:space="preserve"> 1  </t>
    </r>
    <r>
      <rPr>
        <sz val="10"/>
        <rFont val="Arial"/>
        <family val="2"/>
        <charset val="204"/>
      </rPr>
      <t>- 2017 жылғы 1 қантарына жағдай бойынша  / По состоянию на 1 января 2017 года.</t>
    </r>
  </si>
  <si>
    <t>4-кесте</t>
  </si>
  <si>
    <t>МЕМЛЕКЕТТІК БЮДЖЕТКЕ ТҮСІМДЕР/_x000D_
ПОСТУПЛЕНИЯ В ГОСУДАРСТВЕННЫЙ БЮДЖЕТ</t>
  </si>
  <si>
    <t>Санаты/ Категория</t>
  </si>
  <si>
    <t>Сыныбы/ Класс</t>
  </si>
  <si>
    <t>Сыныпшасы/ Подкласс</t>
  </si>
  <si>
    <t>Ерешелігі/ Специфика</t>
  </si>
  <si>
    <t>01</t>
  </si>
  <si>
    <t>10</t>
  </si>
  <si>
    <t>13</t>
  </si>
  <si>
    <t>14</t>
  </si>
  <si>
    <t>11</t>
  </si>
  <si>
    <t>12</t>
  </si>
  <si>
    <t>Государственные долгосрочные казначейские обязательства</t>
  </si>
  <si>
    <t>Кесте 5</t>
  </si>
  <si>
    <t>МЕМЛЕКЕТТІК БЮДЖЕТТІҢ АТҚАРАЛУЫ</t>
  </si>
  <si>
    <t>Қазақстан Республикасы Қорғаныс және аэроғарыш өнеркәсібі министрлігі</t>
  </si>
  <si>
    <t>Министерство оборонной и аэрокосмической промышленности Республики Казахстан</t>
  </si>
  <si>
    <t>351</t>
  </si>
  <si>
    <t>Бағдарламалард_x000D_ың_x000D_
əкімшісі/_x000D_
Администратор_x000D_
программ</t>
  </si>
  <si>
    <t>8-кесте</t>
  </si>
  <si>
    <t>РЕСПУБЛИКАЛЫҚ БЮДЖЕТТІҢ АТҚАРЫЛУЫ/ 
ИСПОЛНЕНИЕ РЕСПУБЛИКАНСКОГО БЮДЖЕТА</t>
  </si>
  <si>
    <t>Атырау облысының облыстық бюджетiнен алынатын бюджеттік алу</t>
  </si>
  <si>
    <t>Алматы қаласының бюджетiнен алынатын бюджеттік алу</t>
  </si>
  <si>
    <t>109</t>
  </si>
  <si>
    <t>070</t>
  </si>
  <si>
    <t>Обеспечение реализации проектов по содействию устойчивому развитию и росту Республики Казахстан, осуществляемых совместно с международными финансовыми организациями в рамках Рамочных соглашений о партнерстве</t>
  </si>
  <si>
    <t>213</t>
  </si>
  <si>
    <t xml:space="preserve"> 2017 жылдың 1 қантарына/ </t>
  </si>
  <si>
    <t>на 1 января  2017 года</t>
  </si>
  <si>
    <t>2016 ж. есеп/ 2016 г. отчет</t>
  </si>
  <si>
    <t>101105, 101110</t>
  </si>
  <si>
    <t>101202, 101205</t>
  </si>
  <si>
    <t>104302, 104309</t>
  </si>
  <si>
    <t>105101, 105104</t>
  </si>
  <si>
    <t>105274, 105284</t>
  </si>
  <si>
    <t>105305, 105325</t>
  </si>
  <si>
    <t>105302, 105322</t>
  </si>
  <si>
    <t>Ауыл шаруашылығы және орман алқаптарын ауыл және орман шаруашылықтарын жүргізуге байланысты емес мақсаттарға пайдалану үшін алған кезде ауыл шаруашылығы және орман шаруашылығы өндірістерінің шығасыларын өтеуден түсетін түсімдер</t>
  </si>
  <si>
    <t>Поступления от возмещения потерь сельскохозяйственного и лесохозяйственного производства при изъятии сельскохозяйственных и лесных угодий для использования их в целях, не связанных с ведением сельского и лесного хозяйства</t>
  </si>
  <si>
    <t>Иесіз мүлікті, белгіленген тәртіппен коммуналдық меншікке өтеусіз өткен мүлікті, қадағалаусыз жануарларды, олжаларды, сондай-ақ мұрагерлік құқығы бойынша мемлекетке өткен мүлікті сатудан алынатын түсімдер</t>
  </si>
  <si>
    <t>Жергілікті бюджеттен қаржыландырылатын облыстардың, республикалық маңызы бар қаланың ішкі істер департаменттері, олардың аумақтық бөлімшелері салатын әкiмшiлiк айыппұлдар, өсiмпұлдар, санкциялар, өндiрiп алулар</t>
  </si>
  <si>
    <t>Административные штрафы, пени, санкции, взыскания, налагаемые департаментами внутренних дел областей, города республиканского значения, столицы, их территориальными подразделениями, финансируемыми из местного бюджета</t>
  </si>
  <si>
    <t>Поступление сумм от добровольной сдачи или взыскания незаконно полученного имущества или стоимости незаконно предоставленных услуг лицам, уполномоченным на выполнение государственных функций, или лицам, приравненным к ним</t>
  </si>
  <si>
    <t>Мұнай секторы ұйымдарынан түсетін түсімдерді қоспағанда, Қазақстан Республикасы Қорғаныс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</si>
  <si>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Әдiлет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</si>
  <si>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юстиции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</si>
  <si>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Республикалық бюджеттiң атқарылуын бақылау жөнiндегi есеп комитетiнің тапсырмасы бойынша және/немесе шешімдерін орындау үшін төленуге тиіс санкциялар, өндіріп алулар</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</si>
  <si>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</si>
  <si>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Мүліктік кешен түріндегі коммуналдық мемлекеттік мекемелер мен мемлекеттік кәсіпорындарды және коммуналдық мемлекеттік кәсіпорындардың жедел басқаруындағы немесе шаруашылық жіргізуіндегі өзге мемлекеттік мүлікті сатудан түсетін түсімдер</t>
  </si>
  <si>
    <t>Материалдық-техникалық қамтамасыз ету басқармасы</t>
  </si>
  <si>
    <t>Управление материально-технического обеспечения</t>
  </si>
  <si>
    <t>Облыстың жұмылдыру даярлығы және азаматтық қорғау басқармасы</t>
  </si>
  <si>
    <t>Управление по мобилизационной подготовке и гражданской защите области</t>
  </si>
  <si>
    <t>Мемлекеттік орта білім беру ұйымдары кадрларының біліктілігін арттыру және қайта даярлау</t>
  </si>
  <si>
    <t>Сот кадрларына жоғары оқу орнынан кейінгі білім беруді ұйымдастыру, қайта даярлау және біліктілігін арттыру</t>
  </si>
  <si>
    <t>Міндетті әлеуметтік медициналық сақтандыру шеңберінде медициналық көмек көрсету және оны сүйемелдеу</t>
  </si>
  <si>
    <t>Оказание медицинской помощи в рамках обязательного социального медицинского страхования и его сопровождение</t>
  </si>
  <si>
    <t>Социальное медицинское страхование: повышение доступности, качества, экономической эффективности и финансовой защиты</t>
  </si>
  <si>
    <t>Әлеуметтік-еңбек саласын ақпараттық-талдамалық қамтамасыз ету жөнінде көрсетілетін қызметтер, жұмыспен қамту саясатын жаңғырту</t>
  </si>
  <si>
    <t>Нәтижелі жұмыспен қамту және жаппай кәсіпкерлікті дамыту бағдарламасын іске асыру</t>
  </si>
  <si>
    <t>Реализация Программы развития продуктивной занятости и массового предпринимательства</t>
  </si>
  <si>
    <t>«Астана» халықаралық қаржы орталығының әкімшілігі» АҚ-ға нысаналы аударым</t>
  </si>
  <si>
    <t>Целевое перечисление в АО «Администрация Международного финансового центра «Астана»</t>
  </si>
  <si>
    <t>Агроөнеркәсіптік кешен субъектілерін қолдау жөніндегі іс-шараларды жүргізу үшін «Аграрлық несие корпорациясы» АҚ-ға кредит беру</t>
  </si>
  <si>
    <t>Кредитование АО «Аграрная кредитная корпорация» для проведения мероприятий по поддержке субъектов агропромышленного комплекса</t>
  </si>
  <si>
    <t>Облыстық бюджеттерге нәтижелі жұмыспен қамтуды және жаппай кәсіпкерлікті дамытуға кредит беру</t>
  </si>
  <si>
    <t>Кредитование областных бюджетов на развитие продуктивной занятости и массового предпринимательства</t>
  </si>
  <si>
    <t>Мемлекеттiк әлеуметтiк сақтандыру қорына әлеуметтiк аударымдар</t>
  </si>
  <si>
    <t>Дәрi-дәрмектер және медициналық мақсаттағы өзге де құралдарды сатып алу</t>
  </si>
  <si>
    <t>Приобретение медикаментов и прочих средств медицинского назначения</t>
  </si>
  <si>
    <t>Сыртқы қарыз шарттары бойынша негiзгi борышты өтеу</t>
  </si>
  <si>
    <t>Жайларды, ғимараттарды, құрылыстарды, беру қондырғыларын күрделі жөндеу</t>
  </si>
  <si>
    <t>226</t>
  </si>
  <si>
    <t>Қазақстан Республикасы Денсаулық сақтау министрлігі</t>
  </si>
  <si>
    <t>Министерство здравоохранения Республики Казахстан</t>
  </si>
  <si>
    <t xml:space="preserve">МЕМЛЕКЕТТІК БЮДЖЕТТІҢ ДЕБИТОРЛЫҚ БЕРЕШЕГІНІҢ ЖАЙ - КҮЙІ/_x000D_
СОСТОЯНИЕ ДЕБИТОРСКОЙ ЗАДОЛЖЕННОСТИ ГОСУДАРСТВЕННОГО БЮДЖЕТА </t>
  </si>
  <si>
    <t xml:space="preserve">МЕМЛЕКЕТТІК БЮДЖЕТТІҢ КРЕДИТОРЛЫҚ БЕРЕШЕГІНІҢ ЖАЙ - КҮЙІ /_x000D_
СОСТОЯНИЕ КРЕДИТОРСКОЙ ЗАДОЛЖЕННОСТИ ГОСУДАРСТВЕННОГО БЮДЖЕТА </t>
  </si>
  <si>
    <t xml:space="preserve">25-кесте </t>
  </si>
  <si>
    <t>26-кесте</t>
  </si>
  <si>
    <t>2-кесте</t>
  </si>
  <si>
    <t>МЕМЛЕКЕТТІК ЖӘНЕ РЕСПУБЛИКАЛЫҚ</t>
  </si>
  <si>
    <t>БЮДЖЕТТЕР АТҚАРЫЛУЫНЫҢ САЛЫСТЫРМА ТАЛДАУЫ</t>
  </si>
  <si>
    <t>Мемлекеттік бюджет / Государственный бюджет</t>
  </si>
  <si>
    <t>Республикалық бюджет / Республиканский бюджет</t>
  </si>
  <si>
    <t xml:space="preserve">  Салықтық түсімдер
   оның iшiнде:</t>
  </si>
  <si>
    <t xml:space="preserve">  корпорациялық табыс салығы</t>
  </si>
  <si>
    <t xml:space="preserve">  қосылған құн салығы</t>
  </si>
  <si>
    <r>
      <t xml:space="preserve">    </t>
    </r>
    <r>
      <rPr>
        <vertAlign val="superscript"/>
        <sz val="10"/>
        <rFont val="Arial"/>
        <family val="2"/>
        <charset val="204"/>
      </rPr>
      <t xml:space="preserve"> 1  </t>
    </r>
    <r>
      <rPr>
        <sz val="10"/>
        <rFont val="Arial"/>
        <family val="2"/>
        <charset val="204"/>
      </rPr>
      <t>- 2018 жылғы 1 қантарына жағдай бойынша  / По состоянию на 1 января 2018 года.</t>
    </r>
  </si>
  <si>
    <t>2017 ж. есеп/ 2017 г. отчет</t>
  </si>
  <si>
    <t>2-тоқсан/
2 квартал</t>
  </si>
  <si>
    <t>3-тоқсан/
3 квартал</t>
  </si>
  <si>
    <t>Қазақстан Республикасының аумағында өндiрiлген тауарларға, орындалған жұмыстарға және көрсетілген қызметтерге салынатын қосылған құн салығы</t>
  </si>
  <si>
    <t>Налог на добавленную стоимость на товары, импортированные с территории государств-членов ЕАЭС</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</si>
  <si>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тауарларына кедендік баждар және (немесе) әкелінетін кедендік баждар</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</si>
  <si>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таможенных пошлин (иных пошлин, налогов и сборов, имеющих эквивалентное действие)</t>
  </si>
  <si>
    <t>Еуразиялық экономикалық одақ туралы шартқа сәйкес төленген арнайы, демпингке қарсы, өтемақы баждары</t>
  </si>
  <si>
    <t>Специальные, антидемпинговые, компенсационные пошлины, уплаченные в соответствии с Договором о Евразийском экономическом союзе</t>
  </si>
  <si>
    <t>Беларусь Республикасынан түсетін арнайы, демпингке қарсы, өтемақы баждары</t>
  </si>
  <si>
    <t>Специальные, антидемпинговые, компенсационные пошлины, поступившие от Республики Беларусь</t>
  </si>
  <si>
    <t>Ресей Федерациясынан түсетін арнайы, демпингке қарсы, өтемақы баждары</t>
  </si>
  <si>
    <t>Специальные, антидемпинговые, компенсационные пошлины, поступившие от Российской Федерации</t>
  </si>
  <si>
    <t>Обязательные платежи, взимаемые за совершение юридически значимых действий и (или) выдачу документов уполномоченными на то государственными органами или должностными лицами</t>
  </si>
  <si>
    <t>Доходы от аренды имущества коммунальной собственности района (города областного значения), за исключением доходов от аренды имущества коммунальной собственности района (города областного значения), находящегося в управлении акимов города районного значения, села, поселка, сельского округа</t>
  </si>
  <si>
    <t>Доходы от аренды жилищ из жилищного фонда, находящегося в коммунальной собственности района (города областного значения), за исключением доходов от аренды государственного имущества, находящегося в управлении акимов города районного значения, села, поселка, сельского округа</t>
  </si>
  <si>
    <t>Тәркіленген мүлікті, белгіленген тәртіппен республикалық меншікке өтеусіз өткен мүлікті, оның ішінде кедендік бас тарту режимінде мемлекеттің пайдасына ресімделген тауарлар мен көлік құралдарын сатудан түсетін түсімдер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</si>
  <si>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государства</t>
  </si>
  <si>
    <t>Штрафы, пени, санкции, взыскания, налагаемые государственными учреждениями, финансируемыми из государственного бюджета, а также содержащимися и финансируемыми из бюджета (сметы расходов) Национального Банка Республики Казахстан, за исключением поступлений от организаций нефтяного сектора</t>
  </si>
  <si>
    <t>Мамандандырылған ұйымдарға, шет мемлекеттерге, жеке тұлғаларға бюджеттік кредиттер (қарыздар) бойынша республикалық бюджеттен берілген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</si>
  <si>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специализированным организациям, иностранным государствам, физическим лицам</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</si>
  <si>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</si>
  <si>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</si>
  <si>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</si>
  <si>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</si>
  <si>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</si>
  <si>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қызметкерлерi,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</si>
  <si>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</si>
  <si>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</si>
  <si>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Инвестициялар және даму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</si>
  <si>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по инвестициям и развитию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</si>
  <si>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</si>
  <si>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</si>
  <si>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Агентством Республики Казахстан по делам государственной службы и противодействию коррупции,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</si>
  <si>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</si>
  <si>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по делам религий и гражданского общества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</si>
  <si>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Погашение бюджетных кредитов, выданных из республиканского бюджета за счет внутренних источников специализированным организациям</t>
  </si>
  <si>
    <t>Погашение бюджетных кредитов, выданных из республиканского бюджета за счет средств правительственных внешних займов специализированным организациям</t>
  </si>
  <si>
    <t>Погашение бюджетных кредитов, выданных из местного бюджета специализированным организациям</t>
  </si>
  <si>
    <t>Поступления от продажи коммунальных государственных учреждений и государственных предприятий в виде имущественного комплекса, иного государственного имущества, находящегося в оперативном управлении или хозяйственном ведении коммунальных государственных предприятий</t>
  </si>
  <si>
    <t>Поступления от выпуска государственных ценных бумаг, выпускаемых местными исполнительными органами областей, города республиканского значения, столицы для обращения на внутреннем рынке для финансирования строительства жилья в рамках реализации государственных и правительственных программ</t>
  </si>
  <si>
    <t>Қаладағы аудан, аудандық маңызы бар қала, кент, ауыл, ауылдық округ әкімінің аппараты</t>
  </si>
  <si>
    <t>124</t>
  </si>
  <si>
    <t>Аудандық маңызы бар қала, ауыл, кент, ауылдық округ әкімінің аппараты</t>
  </si>
  <si>
    <t>Аппарат акима города районного значения, села, поселка, сельского округа</t>
  </si>
  <si>
    <t>Қазақстан Республикасы Еңбек және халықты әлеуметтiк қорғау министрлiгi</t>
  </si>
  <si>
    <t>Министерство труда и социальной защиты населения Республики Казахстан</t>
  </si>
  <si>
    <t>Қазақстан Республикасы «Сырбар» Сыртқы барлау қызметі</t>
  </si>
  <si>
    <t>Ауданның (облыстық маңызы бар қаланың) кәсіпкерлік, өнеркәсіп және туризм бөлімі</t>
  </si>
  <si>
    <t>Ауданның (облыстық маңызы бар қаланың) сәулет, құрылыс, тұрғын үй-коммуналдық шаруашылығы, жолаушылар көлігі және автомобиль жолдары бөлімі</t>
  </si>
  <si>
    <t>Қазақстан Республикасы Орталық сайлау комиссиясы</t>
  </si>
  <si>
    <t>Отдел физической культуры, спорта и туризма района (города областного значения)</t>
  </si>
  <si>
    <t>510</t>
  </si>
  <si>
    <t>Ішкі бюджеттік кредиттер</t>
  </si>
  <si>
    <t>Внутренние бюджетные кредиты</t>
  </si>
  <si>
    <t>Вознаграждения по бюджетным кредитам, выданным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</si>
  <si>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Погашение бюджетных кредитов, выданных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</si>
  <si>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Услуги по обеспечению деятельности Библиотеки Первого Президента Республики Казахстан – Елбасы</t>
  </si>
  <si>
    <t>Республикалық бюджеттің атқарылуын бақылауды қамтамасыз ету жөніндегі қызметтер</t>
  </si>
  <si>
    <t>Қазақстан Республикасының Мемлекеттік шекарасын делимитациялау және демаркациялау</t>
  </si>
  <si>
    <t>Орталық Азия елдерінде гендермен байланысты тұрақты даму мақсаттарының ұлттандыруына жәрдем көрсету</t>
  </si>
  <si>
    <t>Содействие национализации гендерно-связанных Целей устойчивого развития в странах Центральной Азии</t>
  </si>
  <si>
    <t>Әріптестік туралы негіздемелік келісімдер шеңберінде халықаралық қаржы ұйымдарымен бірлесіп жүзеге асырылатын Қазақстан Республикасының орнықты дамуына және өсуіне жәрдемдесу жөніндегі жобалардың іске асырылуын қамтамасыз ету</t>
  </si>
  <si>
    <t>Ғылыми және (немесе) ғылыми-техникалық қызмет субъектілерін базалық қаржыландыруды қамтамасыз ету</t>
  </si>
  <si>
    <t>Халықаралық ұйымдармен бірлесіп жүзеге асырылатын жобаларды зерттеулердің іске асырылуын қамтамасыз ету</t>
  </si>
  <si>
    <t>Бюджеттік жоспарлауды, орындалуын және  мемлекеттік бюджеттің атқарылуын бақылауды қамтамасыз ету және экономикалық және қаржылық қылмыстар мен құқық бұзушылықтарға қарсы іс-қимыл жөніндегі қызметтер</t>
  </si>
  <si>
    <t>Услуги по обеспечению бюджетного планирования, исполнения и контроля за исполнением государственного бюджета и противодействию экономическим и финансовым преступлениям и правонарушениям</t>
  </si>
  <si>
    <t>Услуги по координации деятельности в сфере энергетики, атомной энергии, нефтегазовой и нефтехимической промышленности и охраны окружающей среды</t>
  </si>
  <si>
    <t>Формирование и реализация единой государственной политики в сфере государственной службы</t>
  </si>
  <si>
    <t>Заңнамалық актілердің және халықаралық шарттардың жобаларына ғылыми құқықтық сараптама</t>
  </si>
  <si>
    <t>Научная правовая экспертиза проектов законодательных актов и международных договоров</t>
  </si>
  <si>
    <t>Обеспечение судебными органами судебной защиты прав, свобод и законных интересов граждан и организаций</t>
  </si>
  <si>
    <t>Сот сараптамалары бойынша қызметтер</t>
  </si>
  <si>
    <t>Услуги по судебным экспертизам</t>
  </si>
  <si>
    <t>Өнімді инновацияларды ынталандыру</t>
  </si>
  <si>
    <t>Стимулирование продуктивных инноваций</t>
  </si>
  <si>
    <t>Техникалық және кәсіптік,  орта білімнен кейінгі білім беру ұйымдарында мамандар даярлау</t>
  </si>
  <si>
    <t>Денсаулық сақтау ұйымдары кадрларының біліктілігін арттыру және оларды қайта даярлау</t>
  </si>
  <si>
    <t>Повышение квалификации и переподготовка кадров организаций здравоохранения</t>
  </si>
  <si>
    <t>Кәсіпкерлік саласындағы кадрлардың біліктілігін арттыру және оларды қайта даярлау</t>
  </si>
  <si>
    <t>Повышение квалификации и переподготовка кадров в сфере предпринимательства</t>
  </si>
  <si>
    <t>Жоғары және жоғары оқу орнынан кейінгі білімі бар мамандарды даярлау және білім алушыларға әлеуметтік қолдау көрсету</t>
  </si>
  <si>
    <t>Обеспечение хранения специального медицинского резерва и развитие инфраструктуры здравоохранения</t>
  </si>
  <si>
    <t>Обеспечение гарантированного объема бесплатной медицинской помощи</t>
  </si>
  <si>
    <t>Қоғамдық денсаулықты сақтау</t>
  </si>
  <si>
    <t>Охрана общественного здоровья</t>
  </si>
  <si>
    <t>Қазақстан Республикасы Президенті Іс Басқармасы медициналық ұйымдарының қызметін қамтамасыз ету</t>
  </si>
  <si>
    <t>Денсаулық сақтау саласындағы мемлекеттік саясатты қалыптастыру</t>
  </si>
  <si>
    <t>Формирование государственной политики в области здравоохранения</t>
  </si>
  <si>
    <t>Денсаулық сақтау және халықтың санитариялық-эпидемиологиялық салауаттылығы саласындағы қолданбалы ғылыми зерттеулер</t>
  </si>
  <si>
    <t>Еңбек, халықты жұмыспен қамту, әлеуметтік қорғау және көші-қон саласындағы мемлекеттік саясатты қалыптастыру</t>
  </si>
  <si>
    <t>Формирование государственной политики в области труда, занятости, социальной защиты и миграции населения</t>
  </si>
  <si>
    <t>Қазақстан Республикасының орнықты дамуына және өсуіне жәрдемдесу шеңберінде бағдарламалық жобаларды іске асыру</t>
  </si>
  <si>
    <t>Реализация программных проектов в рамках содействия устойчивому развитию и росту Республики Казахстан</t>
  </si>
  <si>
    <t>«Нұрлы жер» тұрғын үй құрылысы бағдарламасы шеңберінде іс-шараларды іске асыру</t>
  </si>
  <si>
    <t>Ұлттық туристік өнімді қалыптастыру мен оны халықаралық және ішкі нарықта ілгерілету</t>
  </si>
  <si>
    <t>Мәдениет, спорт және туристік қызмет саласындағы мемлекеттік саясатты қалыптастыру</t>
  </si>
  <si>
    <t>Формирование государственной политики в сфере культуры, спорта и туристской деятельности</t>
  </si>
  <si>
    <t>Жер қойнауын ұтымды және кешенді пайдалануды және Қазақстан Республикасы аумағының геологиялық зерттелуін арттыру</t>
  </si>
  <si>
    <t>Мал шаруашылығын дамыту үшін  және мал шаруашылығы өнiмiн өндіруге, өткізуге  жағдай жасау</t>
  </si>
  <si>
    <t>Создание условий для развития животноводства  и  производства, реализации продукции животноводства</t>
  </si>
  <si>
    <t>Өсімдік шаруашылығы өнiмiн өндіруді, өткізуді дамыту үшін жағдай жасау</t>
  </si>
  <si>
    <t>Ирригациялық және дренаждық жүйелерді жетілдіру</t>
  </si>
  <si>
    <t>Усовершенствование ирригационных и дренажных систем</t>
  </si>
  <si>
    <t>Жер ресурстары туралы ақпаратқа қолжетімділікті арттыру</t>
  </si>
  <si>
    <t>Мұнай-газ химиясы өнеркәсібін және жер қойнауын пайдалануға арналған келісімшарттардағы жергілікті қамтуды дамыту</t>
  </si>
  <si>
    <t>Прикладные научные исследования технологического характера в области промышленности</t>
  </si>
  <si>
    <t>Мемлекеттік мүлікті сенімгерлік басқару шарты бойынша міндеттемелерін орындау</t>
  </si>
  <si>
    <t>Выполнение обязательств по договору доверительного управления государственным имуществом</t>
  </si>
  <si>
    <t>Қалалық рельстік көліктің дамуын қамтамасыз ету</t>
  </si>
  <si>
    <t>Обеспечение развития городского рельсового транспорта</t>
  </si>
  <si>
    <t>Развитие «электронного правительства», инфокоммуникационной инфраструктуры и информационной безопасности</t>
  </si>
  <si>
    <t>Алдын ала және аралық тұрғын үй қарыздарын беру үшін «Қазақстанның Тұрғын үй құрылыс жинақ банкі» акционерлік қоғамына бюджеттік кредит беру</t>
  </si>
  <si>
    <t>Бюджетное кредитование АО «Жилищный строительный сберегательный банк Казахстана» для предоставления предварительных и промежуточных жилищных займов</t>
  </si>
  <si>
    <t>Агроөнеркәсіптік кешенді дамытуды ынталандыру жөніндегі мемлекеттік саясатты іске асыру үшін «ҚазАгро» ұлттық басқарушы холдингі» АҚ жарғылық капиталын ұлғайту</t>
  </si>
  <si>
    <t>Міндетті әлеуметтік медициналық сақтандыруға аударымдар</t>
  </si>
  <si>
    <t>Отчисления на обязательное социальное медицинское страхование</t>
  </si>
  <si>
    <t>166</t>
  </si>
  <si>
    <t>Нысаналы салым</t>
  </si>
  <si>
    <t>Целевой вклад</t>
  </si>
  <si>
    <t>Әлеуметтiк медициналық сақтандыру қорына берілетін трансферттер</t>
  </si>
  <si>
    <t>Трансферты фонду социального медицинского страхования</t>
  </si>
  <si>
    <t>513</t>
  </si>
  <si>
    <t>Мамандандырылған ұйымдарға бюджеттік кредиттер</t>
  </si>
  <si>
    <t>Бюджетные кредиты специализированным организациям</t>
  </si>
  <si>
    <t>Ад_x000D_мин_x000D_ист_x000D_ра_x000D_тор_x000D_/ _x000D_Әкі_x000D_мші</t>
  </si>
  <si>
    <t>Про_x000D_грам_x000D_ма/ _x000D_Бағдар_x000D_ла_x000D_ма</t>
  </si>
  <si>
    <t>Подпрограмма/ _x000D_Кіші бағдарлама</t>
  </si>
  <si>
    <t>Функ_x000D_цион_x000D_аль_x000D_ная груп_x000D_па_x000D_/_x000D_ 
Функ_x000D_ци_x000D_онал_x000D_дық_x000D_ топ</t>
  </si>
  <si>
    <t>Барлығы</t>
  </si>
  <si>
    <t>105</t>
  </si>
  <si>
    <t>Халықтың санитариялық-эпидемиологиялық саламаттылығын қамтамасыз ету</t>
  </si>
  <si>
    <t>Обеспечение санитарно-эпидемиологического благополучия населения</t>
  </si>
  <si>
    <t>102</t>
  </si>
  <si>
    <t>Саламатты өмір салтын насихаттау</t>
  </si>
  <si>
    <t>103</t>
  </si>
  <si>
    <t>108</t>
  </si>
  <si>
    <t>Мемлекеттік арнайы жәрдемақылар</t>
  </si>
  <si>
    <t>Заңды тұлғаның қызметі тоқтатылған жағдайда, мемлекетке сот жүктеген, адам өмірі мен денсаулығына келтірілген зиянды өтеу</t>
  </si>
  <si>
    <t>Семей ядролық сынақ полигонындағы ядролық сынақтардың салдарынан зардап шеккен азаматтарға біржолғы мемлекеттік ақшалай өтемақылар</t>
  </si>
  <si>
    <t>Жаппай саяси қуғын-сүргін құрбандары болған ақталған азаматтарға берілетін бiржолғы ақшалай өтемақы</t>
  </si>
  <si>
    <t>133</t>
  </si>
  <si>
    <t>Бала тууға байланысты берілетін біржолғы мемлекеттік жәрдемақылар</t>
  </si>
  <si>
    <t>Бiр жасқа дейiнгі баланы күту үшін төленетін мемлекеттік  жәрдемақылар</t>
  </si>
  <si>
    <t>Мүгедек балаларды тәрбиелеуші ата-аналарға, қамқоршыларға мемлекеттік жәрдемақылар</t>
  </si>
  <si>
    <t>Государственные пособия родителям, опекунам, воспитывающим детей- инвалидов</t>
  </si>
  <si>
    <t>Специальные государственные пособия</t>
  </si>
  <si>
    <t>2018 жылдың 1 қаңтарына / на 1 января 2018 года</t>
  </si>
  <si>
    <t xml:space="preserve">Жарғылық капиталында 100% мемлекеттің үлесі бар </t>
  </si>
  <si>
    <t xml:space="preserve">С долей государства в уставном капитале 100%   </t>
  </si>
  <si>
    <t xml:space="preserve">национальные холдинги </t>
  </si>
  <si>
    <t>Жарғылық капиталында 100 бастап 50 % дейін мемлекет үлесі бар</t>
  </si>
  <si>
    <t>С долей государства в уставном капитале от 100 до 50 %</t>
  </si>
  <si>
    <t>Жарғылық капиталында 49 бастап 25% дейін мемлекет үлесі бар</t>
  </si>
  <si>
    <t>С долей государства в уставном капитале от 49 до 25%</t>
  </si>
  <si>
    <t>Жарғылық капиталында 25% және одан аз пайыз мемлекет үлесі бар.</t>
  </si>
  <si>
    <t xml:space="preserve">С долей государства в уставном капитале 25% и менее процентов. </t>
  </si>
  <si>
    <t>2016ж. есеп / 2016г. отчет</t>
  </si>
  <si>
    <t xml:space="preserve"> 2018 жылдың 1 қантарына/ </t>
  </si>
  <si>
    <t>на 1 января  2018 года</t>
  </si>
  <si>
    <t>Саны/  Количество</t>
  </si>
  <si>
    <t>Сатып алуға бөлемген сома/ Сумма, выделенная для закупки (млн.тенге)</t>
  </si>
  <si>
    <t>Способ закупки</t>
  </si>
  <si>
    <t>оның ішінде шетелдік өнiм берушілер/ в том числе зарубежных поставщиков</t>
  </si>
  <si>
    <t>барлығы/   всего</t>
  </si>
  <si>
    <t>В т.ч. по государственным закупкам способом конкурса, признанных несостоявшимися</t>
  </si>
  <si>
    <t>В т.ч. по государственным закупкам способом аукциона, признанных несостоявшимися</t>
  </si>
  <si>
    <t>В т.ч. по государственным закупкам способом запроса ценовых предложений, признанных несостоявшимися</t>
  </si>
  <si>
    <t>Государственные закупки, проведенные способом из одного источника путем прямого заключения</t>
  </si>
  <si>
    <t>қалпына келтіруге, бюджетке өтеуге, есеп бойынша көрініс табуға және сәйкестікке келтіруге жататын сома, барлығы</t>
  </si>
  <si>
    <t>сумма подлежащих восстановлению, возмещению в бюджет, отражению по учету и приведению в соответствие, всего</t>
  </si>
  <si>
    <t>оның ішінде қалпына келтірілгені, бюджетке өтелгені, есеп бойынша көрініс тапқаны және сәйкестікке келтірілгені, барлығы</t>
  </si>
  <si>
    <t>из них восстановлено, возмещено в бюджет, отражено по учету и приведено в соответствие, всего</t>
  </si>
  <si>
    <t xml:space="preserve"> 2016 жыл/ 2016 год                    </t>
  </si>
  <si>
    <t xml:space="preserve"> 2017 жыл/ 2017 год                    </t>
  </si>
  <si>
    <t xml:space="preserve">24-кесте </t>
  </si>
  <si>
    <t>Таблица 24</t>
  </si>
  <si>
    <t>Мүлікті заңдастырған үшін алым</t>
  </si>
  <si>
    <t>Сбор за легализацию имущества</t>
  </si>
  <si>
    <t>Жергілікті бюджеттен берілген пайдаланылмаған бюджеттік кредиттерді қайтару</t>
  </si>
  <si>
    <t>Возврат неиспользованных бюджетных кредитов, выданных из местного бюджета</t>
  </si>
  <si>
    <t>Управление культуры и развития языков области</t>
  </si>
  <si>
    <t>Облыстың  мәдениет және тілдерді дамыту басқармасы</t>
  </si>
  <si>
    <t>Облыстардың, республикалық маңызы бар қалалардың, астананың жергілікті атқарушы органдарына республикалық бюджеттен берілген бюджеттік кредиттер (қарыздар) бойынша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</si>
  <si>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местным исполнительным органам областей, городов республиканского значения, столицы</t>
  </si>
  <si>
    <t>Нысаналы мақсатқа сай пайдаланылмаған нысаналы трансферттерді қайтару</t>
  </si>
  <si>
    <t>Возврат, использованных не по целевому назначению целевых трансфертов</t>
  </si>
  <si>
    <t>Нысаналы пайдаланылмаған (толық пайдаланылмаған) трансферттерді қайтару</t>
  </si>
  <si>
    <t>Возврат неиспользованных (недоиспользованных) целевых трансфертов</t>
  </si>
  <si>
    <t>Қазақстан Республикасының Ұлттық қорынан берілетін нысаналы трансферт есебінен республикалық бюджеттен бөлінген пайдаланылмаған (түгел пайдаланылмаған) нысаналы трансферттердің сомасын қайтару</t>
  </si>
  <si>
    <t>Возврат сумм неиспользованных (недоиспользованных) целевых трансфертов, выделенных из республиканского бюджета за счет целевого трансферта из Национального фонда Республики Казахстан</t>
  </si>
  <si>
    <t>Заттай мүлiктердi, басқа да киім нысанын және арнаулы киім-кешектер сатып алу, тiгу және жөндеу</t>
  </si>
  <si>
    <t>Приобретение, пошив и ремонт предметов вещевого имущества идругого форменного и специального обмундирования</t>
  </si>
  <si>
    <t>Бұл ерекшелiкте жергілікті атқарушы органдардың ішкі қарыздары бойынша сыйақыларды төлеу іске асырылады</t>
  </si>
  <si>
    <t>Выплаты вознаграждений по внутренним займам местных исполнительных органов</t>
  </si>
  <si>
    <t>336</t>
  </si>
  <si>
    <t>Сыртқы (көрнекі) жарнаманы республикалық маңызы бар қаладағы, астанадағы үй-жайлардың шегінен тыс ашық кеңістікте орналастырғаны үшін төлемақы</t>
  </si>
  <si>
    <t>Плата за размещение наружной (визуальной) рекламы на открытом пространстве за пределами помещений в городе республиканского значения, столице</t>
  </si>
  <si>
    <t>Қазақстан Республикасының кеден заңнамасына сәйкес төленетін кедендік алымдар</t>
  </si>
  <si>
    <t>Таможенные сборы, уплачиваемые в соответствии с таможенным законодательством Республики Казахстан</t>
  </si>
  <si>
    <t>Бөлуге жатпайтын арнайы, демпингке қарсы, өтемақы баждары</t>
  </si>
  <si>
    <t>Специальные, антидемпинговые, компенсационные пошлины, не подлежащие распределению</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</si>
  <si>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поступлений от организаций нефтяного сектора и правонарушений в области налогообложения</t>
  </si>
  <si>
    <t>1-тоқсан/
1 квартал</t>
  </si>
  <si>
    <t xml:space="preserve"> 2 416 606</t>
  </si>
  <si>
    <t xml:space="preserve">  108 653</t>
  </si>
  <si>
    <t xml:space="preserve">  39 116</t>
  </si>
  <si>
    <t xml:space="preserve">  88 398</t>
  </si>
  <si>
    <t>-  88 398</t>
  </si>
  <si>
    <t>Республикалық маңызы бар қаланың, астананың активтер және мемлекеттік сатып алу басқармасы</t>
  </si>
  <si>
    <t>Управление активов и государственных закупок города республиканского значения, столицы</t>
  </si>
  <si>
    <t>Республикалық маңызы бар қаланың, астананың жұмыспен қамту және әлеуметтік қорғау басқармасы</t>
  </si>
  <si>
    <t>Управление занятости и социальной защиты города республиканского значения, столицы</t>
  </si>
  <si>
    <t>Республикалық маңызы бар қаланың, астананың инвестициялар және кәсіпкерлікті дамыту басқармасы</t>
  </si>
  <si>
    <t>Управление по инвестициям и развитию предпринимательства города республиканского значения, столицы</t>
  </si>
  <si>
    <t>Республикалық маңызы бар қаланың, астананың көлік және жол-көлік инфрақұрылымын дамыту басқармасы</t>
  </si>
  <si>
    <t>Управление транспорта и развития дорожно-транспортной инфраструктуры города республиканского значения, столицы</t>
  </si>
  <si>
    <t>Управление охраны окружающей среды и природопользования города республиканского значения, столицы</t>
  </si>
  <si>
    <t>Республикалық маңызы бар қаланың, астананың қалалық орта сапасы және бақылау басқармасы</t>
  </si>
  <si>
    <t>Управление контроля и качества городской среды города республиканского значения, столицы</t>
  </si>
  <si>
    <t>Республикалық маңызы бар қаланың, астананың қоғамдық даму істері басқармасы</t>
  </si>
  <si>
    <t>Управление по делам общественного развития города республиканского значения, столицы</t>
  </si>
  <si>
    <t>Республикалық маңызы бар қаланың, астананың қоғамдық денсаулық сақтау басқармасы</t>
  </si>
  <si>
    <t>Управление общественного здравоохранения города республиканского значения, столицы</t>
  </si>
  <si>
    <t>Республикалық маңызы бар қаланың, астананың қалалық ортаны регенерациялау басқармасы</t>
  </si>
  <si>
    <t>Управление регенерации городской среды города республиканского значения, столицы</t>
  </si>
  <si>
    <t>Республикалық маңызы бар қаланың, астананың құрылыс және тұрғын үй саясаты басқармасы</t>
  </si>
  <si>
    <t>Управление строительства и жилищной политики города республиканского значения, столицы</t>
  </si>
  <si>
    <t>Республикалық маңызы бар қаланың, астананың мәдениет және спорт басқармасы</t>
  </si>
  <si>
    <t>Управление культуры и спорта города республиканского значения, столицы</t>
  </si>
  <si>
    <t>Республикалық маңызы бар қаланың, астананың отын-энергетикалық кешені және коммуналдық шаруашылық басқармасы</t>
  </si>
  <si>
    <t>Управление топливно-энергетического комплекса и коммунального хозяйства города республиканского значения, столицы</t>
  </si>
  <si>
    <t>Республикалық маңызы бар қаланың, астананың сәулет, қала құрылысы және жер қатынастары басқармасы</t>
  </si>
  <si>
    <t>Управление архитектуры, градостроительства и земельных отношений города республиканского значения, столицы</t>
  </si>
  <si>
    <t>Республикалық маңызы бар қаланың, астананың стратегиялық және бюджеттік жоспарлау басқармасы</t>
  </si>
  <si>
    <t>Управление по развитию языков и архивного дела города республиканского значения, столицы</t>
  </si>
  <si>
    <t>Ауданның (облыстық маңызы бар қаланың) мемлекеттік сатып алу бөлімі</t>
  </si>
  <si>
    <t>Отдел государственных закупок района (города областного значения)</t>
  </si>
  <si>
    <t>,</t>
  </si>
  <si>
    <t xml:space="preserve"> 2 124 466</t>
  </si>
  <si>
    <t xml:space="preserve">  111 058</t>
  </si>
  <si>
    <t xml:space="preserve">  27 173</t>
  </si>
  <si>
    <t>-  86 402</t>
  </si>
  <si>
    <t xml:space="preserve">  86 402</t>
  </si>
  <si>
    <t>Шетелдік мемлекеттерге берілген бюджеттік кредиттер бойынша сыйақылар</t>
  </si>
  <si>
    <t>Вознаграждения по бюджетным кредитам, выданным иностранным государствам</t>
  </si>
  <si>
    <t>Шетелдік мемлекеттерге берілген бюджеттік кредиттерді өтеу</t>
  </si>
  <si>
    <t>Погашение бюджетных кредитов, выданных иностранным государствам</t>
  </si>
  <si>
    <t>Қазақстан Республикасы Үкіметінің шұғыл шығындарға арналған резервінің есебінен іс-шаралар өткізуге арналған мемлекеттік басқарудың басқа деңгейлеріне берілетін трансферттер</t>
  </si>
  <si>
    <t>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t>
  </si>
  <si>
    <t>2018 ж. есеп/ 2018 г. отчет</t>
  </si>
  <si>
    <t xml:space="preserve">  782 278</t>
  </si>
  <si>
    <t xml:space="preserve">  25 046</t>
  </si>
  <si>
    <t xml:space="preserve">  11 944</t>
  </si>
  <si>
    <t xml:space="preserve">  147 350</t>
  </si>
  <si>
    <t>-  147 350</t>
  </si>
  <si>
    <t>Жоспарға атқару , %            (4-б.:3-б.)/ Исполнение к плану , %  (гр.4:гр.3)</t>
  </si>
  <si>
    <t>2016 ж. есеп /_x000D_
2016 г.  отчет</t>
  </si>
  <si>
    <t>2017 ж. есеп /_x000D_
2017 г.  отчет</t>
  </si>
  <si>
    <t xml:space="preserve"> 2018 жылдың 1 қантарына/  на 1 января 2018 года</t>
  </si>
  <si>
    <r>
      <t>1</t>
    </r>
    <r>
      <rPr>
        <sz val="10"/>
        <rFont val="Arial"/>
        <family val="2"/>
        <charset val="204"/>
      </rPr>
      <t xml:space="preserve"> - МЗТО бойынша деректер / данные по ГЦВП</t>
    </r>
  </si>
  <si>
    <t>2018ж.                1 тоқсан/ 2018г.            1 квартал</t>
  </si>
  <si>
    <t>2017ж. есеп / 2017г. отчет</t>
  </si>
  <si>
    <r>
      <t xml:space="preserve">1 </t>
    </r>
    <r>
      <rPr>
        <sz val="10"/>
        <rFont val="Arial"/>
        <family val="2"/>
        <charset val="204"/>
      </rPr>
      <t>- без учета взаимных требований (долга местных исполнительных органов перед Правительством Республики Казахстан)</t>
    </r>
  </si>
  <si>
    <t>айналыс мерзімі/  maturity |
срок обращения</t>
  </si>
  <si>
    <t>Сыртқы (көрнекі) жарнаманы аудандық маңызы бар қалалар, ауылдар, кенттер, ауылдық округтер аумақтары арқылы өтетін республикалық, облыстық және аудандық  маңызы бар жалпыға ортақ пайдаланылатын автомобиль жолдарының бөлiнген белдеуiндегі жарнаманы тұрақты орналастыру объектілерінде және аудандық  маңызы бар қаладағы, ауылдағы, кенттегі үй-жайлардың шегінен тыс ашық кеңістікте орналастырғаны үшін төлемақы</t>
  </si>
  <si>
    <t>Микроқаржы ұйымдарын есептік тіркеуден өткізгені және оларды микроқаржы ұйымдарының тізіліміне енгізгені үшін алым</t>
  </si>
  <si>
    <t>Сбор за прохождение учетной регистрации микрофинансовых организаций и включение их в реестр микрофинансовых организаций</t>
  </si>
  <si>
    <t>Жұмыс берушілерге Қазақстан Республикасына шетелдік жұмыс күшін тартуға рұқсатты бергені және (немесе) ұзартқаны үшін алым</t>
  </si>
  <si>
    <t>Сбор за выдачу и (или) продление разрешения работодателям на привлечение иностранной рабочей силы в Республику Казахстан</t>
  </si>
  <si>
    <t>Қызметтің жекелеген түрлерiмен айналысуға лицензияларды пайдаланғаны үшін төлемақы</t>
  </si>
  <si>
    <t>Плата за пользование лицензиями на занятие отдельными видами деятельности</t>
  </si>
  <si>
    <t>Аудандық маңызы бар қала, ауыл, кент, ауылдық округ коммуналдық меншігінің мүлкін жалға беруден түсетін кірістер</t>
  </si>
  <si>
    <t>Доходы от аренды имущества коммунальной собственности города районного значения, села, поселка, сельского округа</t>
  </si>
  <si>
    <t>Жеке және заңды тұлғалардың ерікті түрдегі алымдар</t>
  </si>
  <si>
    <t>Добровольные сборы физических и юридических лиц</t>
  </si>
  <si>
    <t>ҚАЗАҚСТАН РЕСПУБЛИКАСЫНЫҢ ҚАРЖЫ МИНИСТРЛІГІ ЭМИССИЯЛАЙТЫН МЕМЛЕКЕТТІК БАҒАЛЫ</t>
  </si>
  <si>
    <t>МЕУКАМ (млн. тенге)/MEУKAM (mln)</t>
  </si>
  <si>
    <t>Банк және сақтандыру нарықтарына қатысушылар үшін рұқсат беру құжаттарын бергені үшін алым</t>
  </si>
  <si>
    <t>Сбор за выдачу разрешительных документов для участников банковского и страхового рынков</t>
  </si>
  <si>
    <t>Әскери полигондарды пайдаланғаны үшін жалгерлік төлемнен түсетін түсімдер</t>
  </si>
  <si>
    <t>Поступления арендной платы за пользование военными полигонами</t>
  </si>
  <si>
    <t>Вознаграждения по бюджетным кредитам, выданным из республиканского бюджета  за счет средств правительственных внешних займов специализированным организациям</t>
  </si>
  <si>
    <t>Заңды тұлғаларға үкіметтік сыртқы қарыздар қаражаты есебінен республикалық бюджеттен 2005 жылға дейін берілген бюджеттік кредиттер бойынша сыйақылар</t>
  </si>
  <si>
    <t>Вознаграждения по бюджетным кредитам, выданным из республиканского бюджета до 2005 года за счет средств правительственных внешних займов юридическим лицам</t>
  </si>
  <si>
    <t>Мемлекеттік кепілдіктер бойынша Қазақстан Республикасының Үкіметі төлеген талаптар бойынша сыйақылар</t>
  </si>
  <si>
    <t>Вознаграждения по оплаченным Правительством Республики Казахстан требованиям по государственным гарантиям</t>
  </si>
  <si>
    <t>Гранттар</t>
  </si>
  <si>
    <t>Гранты</t>
  </si>
  <si>
    <t>Техникалық көмек</t>
  </si>
  <si>
    <t>Техническая помощь</t>
  </si>
  <si>
    <t>Жергілікті атқарушы органдар тартатын гранттар</t>
  </si>
  <si>
    <t>Гранты, привлекаемые местными исполнительными органами</t>
  </si>
  <si>
    <t>Қаржылық көмек</t>
  </si>
  <si>
    <t>Финансовая помощь</t>
  </si>
  <si>
    <t>Орталық мемлекеттік органдар тартатын гранттар</t>
  </si>
  <si>
    <t>Гранты, привлекаемые центральными государственными органами</t>
  </si>
  <si>
    <t>Заңды тұлғаларға үкіметтік сыртқы қарыздар қаражаты есебінен республикалық бюджеттен 2005 жылға дейін берілген бюджеттік кредиттерді өтеу</t>
  </si>
  <si>
    <t>Погашение бюджетных кредитов, выданных из республиканского бюджета до 2005 года за счет средств правительственных внешних займов юридическим лицам</t>
  </si>
  <si>
    <t>Төленген мемлекеттік кепілдіктер бойынша талаптарды қайтару</t>
  </si>
  <si>
    <t>Возврат требований по оплаченным государственным гарантиям</t>
  </si>
  <si>
    <t>Төленген мемлекеттік кепілдіктер бойынша талаптарды заңды тұлғалардың қайтаруы</t>
  </si>
  <si>
    <t>Возврат юридическими лицами требований по оплаченным государственным гарантиям</t>
  </si>
  <si>
    <t>Мемлекеттік кепілдіктер бойынша міндеттемелерді орындауға бағытталған қаражатты қайтару</t>
  </si>
  <si>
    <t>Республикалық маңызы бар қаланың, астананың бюджетінен қаржыландырылатын табиғи және техногендік сипаттағы төтенше жағдайлар, азаматтық қорғаныс саласындағы органдардың аумақтық органы</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</si>
  <si>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бюджета города республиканского значения, столицы</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</si>
  <si>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 бойынша сыйақылар</t>
  </si>
  <si>
    <t>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t>
  </si>
  <si>
    <t>Өңірлердің бәсекеге қабілеттілігін арттыру және мемлекеттік басқаруды жетілдіру</t>
  </si>
  <si>
    <t>Повышение конкурентоспособности регионов и совершенствование государственного управления</t>
  </si>
  <si>
    <t>Мемлекеттік қызмет саласындағы өңірлік хабты институционалдық қолдау және мемлекеттік аппаратты кәсібилендіру, мемлекеттік қызмет көрсету сапасын қамтамасыз ету және сыбайлас жемқорлықтың алдын алу тетіктерін жетілдіру</t>
  </si>
  <si>
    <t>Институциональная поддержка регионального хаба в сфере государственной службы и совершенствование механизмов профессионализации государственного аппарата, обеспечения качества государственных услуг и предупреждения коррупции</t>
  </si>
  <si>
    <t>Ұлттық қауіпсіздік жүйесін дамыту бағдарламасы</t>
  </si>
  <si>
    <t>Программа развития системы национальной безопасности</t>
  </si>
  <si>
    <t>Повышение квалификации и переподготовка кадров государственных организаций среднего образования</t>
  </si>
  <si>
    <t>Мәдениет пен өнер саласында кадрлардың біліктілігін арттыру және оларды қайта даярлау</t>
  </si>
  <si>
    <t>Повышение квалификации и переподготовка кадров в области культуры и искусства</t>
  </si>
  <si>
    <t>Переподготовка и повышение квалификации кадров в космической отрасли</t>
  </si>
  <si>
    <t>Нәтижелі жұмыспен қамту және жаппай кәсіпкерлік жөніндегі іс-шараларды іске асыру</t>
  </si>
  <si>
    <t>Реализация мероприятий по продуктивной занятости и массового предпринимательства</t>
  </si>
  <si>
    <t>Ішкі саяси тұрақтылықты  қамтамасыз ету және қазақстандық патриотизмді нығайту</t>
  </si>
  <si>
    <t>Обеспечение внутриполитической стабильности и укрепление казахстанского патриотизма</t>
  </si>
  <si>
    <t>Щучье-Бурабай курорттық аймағының инфрақұрылымын дамыту</t>
  </si>
  <si>
    <t>Білімнің және ғылыми зерттеулердің қолжетімділігін арттыру</t>
  </si>
  <si>
    <t>Повышение доступности знаний и научных исследований</t>
  </si>
  <si>
    <t>Өңірлерді дамытудың 2020 жылға дейінгі бағдарламасы шеңберінде моноқалаларда және өңірлерде іс-шараларды іске асыру</t>
  </si>
  <si>
    <t>Реализация мероприятий в моногородах и регионах в рамках Программы развития регионов до 2020 года</t>
  </si>
  <si>
    <t>Ұлттық экономиканың бәсекеге қабілеттілігі мен орнықтылығын қамтамасыз ету үшін «Бәйтерек» ұлттық басқарушы холдингі» АҚ кредиттеу</t>
  </si>
  <si>
    <t>Кредитование АО «Национальный управляющий холдинг «Байтерек» для обеспечения конкурентоспособности и устойчивости национальной экономики</t>
  </si>
  <si>
    <t>Негізгі жұмыс орны бойынша мәслихат депутаттарына орташа жалақыны өтеу</t>
  </si>
  <si>
    <t>Возмещение средней заработной платы депутатам маслихата по их основному месту работы</t>
  </si>
  <si>
    <t>417</t>
  </si>
  <si>
    <t>Биологиялық активтерді сатып алу</t>
  </si>
  <si>
    <t>Приобретение биологических  активов</t>
  </si>
  <si>
    <t>Азаматтық авиация саласындағы сертификат үшін алым</t>
  </si>
  <si>
    <t>Сбор за сертификацию в сфере гражданской авиации</t>
  </si>
  <si>
    <t>Сыртқы капитал рыноктарында орналыстырылған мемлекеттік борыштық міндеттемелер</t>
  </si>
  <si>
    <t>Государственные долговые обязательства, размещенные на внешних рынках капиталов</t>
  </si>
  <si>
    <t>712</t>
  </si>
  <si>
    <t>Iшкi нарықта орналастырылған мемлекеттiк эмиссиялық бағалы қағаздар бойынша негiзгi борышты өтеу</t>
  </si>
  <si>
    <t>Погашение основного долга по государственным эмиссионным ценным бумагам, размещенным на внутреннем рынке</t>
  </si>
  <si>
    <t>к декабрю предыдущего года, в %</t>
  </si>
  <si>
    <t>Ұйымдастырылған бағалы қағаздар рыногында сатып алынған мемлекеттік эмиссиялық бағалы қағаздардан түсетін сыйақылар</t>
  </si>
  <si>
    <t xml:space="preserve"> 1 877 399</t>
  </si>
  <si>
    <t xml:space="preserve">  394 467</t>
  </si>
  <si>
    <t xml:space="preserve">  209 496</t>
  </si>
  <si>
    <t xml:space="preserve">  144 066</t>
  </si>
  <si>
    <t xml:space="preserve">  463 300</t>
  </si>
  <si>
    <t xml:space="preserve">  75 177</t>
  </si>
  <si>
    <t xml:space="preserve">  50 935</t>
  </si>
  <si>
    <t xml:space="preserve">  27 533</t>
  </si>
  <si>
    <t xml:space="preserve">  643 000</t>
  </si>
  <si>
    <t xml:space="preserve"> 2 699 554</t>
  </si>
  <si>
    <t xml:space="preserve">  126 331</t>
  </si>
  <si>
    <t xml:space="preserve">  130 244</t>
  </si>
  <si>
    <t xml:space="preserve">  167 546</t>
  </si>
  <si>
    <t xml:space="preserve">  569 584</t>
  </si>
  <si>
    <t xml:space="preserve">  249 213</t>
  </si>
  <si>
    <t xml:space="preserve">  657 601</t>
  </si>
  <si>
    <t xml:space="preserve">  186 533</t>
  </si>
  <si>
    <t xml:space="preserve">  124 602</t>
  </si>
  <si>
    <t xml:space="preserve">  38 745</t>
  </si>
  <si>
    <t xml:space="preserve">  116 677</t>
  </si>
  <si>
    <t xml:space="preserve">  6 705</t>
  </si>
  <si>
    <t xml:space="preserve">  203 658</t>
  </si>
  <si>
    <t xml:space="preserve">  27 694</t>
  </si>
  <si>
    <t xml:space="preserve">  92 018</t>
  </si>
  <si>
    <t xml:space="preserve">  2 403</t>
  </si>
  <si>
    <t xml:space="preserve">  46 558</t>
  </si>
  <si>
    <t xml:space="preserve">  53 808</t>
  </si>
  <si>
    <t xml:space="preserve">  7 250</t>
  </si>
  <si>
    <t xml:space="preserve">  20 032</t>
  </si>
  <si>
    <t xml:space="preserve">  21 634</t>
  </si>
  <si>
    <t xml:space="preserve">  1 602</t>
  </si>
  <si>
    <t>-  167 277</t>
  </si>
  <si>
    <t xml:space="preserve">  167 277</t>
  </si>
  <si>
    <t xml:space="preserve">  189 011</t>
  </si>
  <si>
    <t xml:space="preserve">  331 342</t>
  </si>
  <si>
    <t xml:space="preserve">  142 331</t>
  </si>
  <si>
    <t>-  21 734</t>
  </si>
  <si>
    <t xml:space="preserve">  11 881</t>
  </si>
  <si>
    <t xml:space="preserve">  33 616</t>
  </si>
  <si>
    <t xml:space="preserve"> 1 349 356</t>
  </si>
  <si>
    <t xml:space="preserve">  26 762</t>
  </si>
  <si>
    <t xml:space="preserve">  34 384</t>
  </si>
  <si>
    <t xml:space="preserve">  1 667</t>
  </si>
  <si>
    <t xml:space="preserve">  721 794</t>
  </si>
  <si>
    <t xml:space="preserve"> 2 164 867</t>
  </si>
  <si>
    <t xml:space="preserve">  83 072</t>
  </si>
  <si>
    <t xml:space="preserve">  123 920</t>
  </si>
  <si>
    <t xml:space="preserve">  132 061</t>
  </si>
  <si>
    <t xml:space="preserve">  121 231</t>
  </si>
  <si>
    <t xml:space="preserve">  227 081</t>
  </si>
  <si>
    <t xml:space="preserve">  610 314</t>
  </si>
  <si>
    <t xml:space="preserve">  44 440</t>
  </si>
  <si>
    <t xml:space="preserve">  40 003</t>
  </si>
  <si>
    <t xml:space="preserve">  21 859</t>
  </si>
  <si>
    <t xml:space="preserve">  56 174</t>
  </si>
  <si>
    <t xml:space="preserve">  1 297</t>
  </si>
  <si>
    <t xml:space="preserve">  120 417</t>
  </si>
  <si>
    <t xml:space="preserve">  8 873</t>
  </si>
  <si>
    <t xml:space="preserve">  91 220</t>
  </si>
  <si>
    <t xml:space="preserve">  482 905</t>
  </si>
  <si>
    <t xml:space="preserve">  38 531</t>
  </si>
  <si>
    <t xml:space="preserve">  47 358</t>
  </si>
  <si>
    <t xml:space="preserve">  8 827</t>
  </si>
  <si>
    <t xml:space="preserve">   934</t>
  </si>
  <si>
    <t>-  97 131</t>
  </si>
  <si>
    <t xml:space="preserve">  97 131</t>
  </si>
  <si>
    <t xml:space="preserve">  118 866</t>
  </si>
  <si>
    <t xml:space="preserve">  233 377</t>
  </si>
  <si>
    <t xml:space="preserve">  114 512</t>
  </si>
  <si>
    <t xml:space="preserve">  528 043</t>
  </si>
  <si>
    <t xml:space="preserve">  48 415</t>
  </si>
  <si>
    <t xml:space="preserve">  16 554</t>
  </si>
  <si>
    <t xml:space="preserve">  25 866</t>
  </si>
  <si>
    <t xml:space="preserve">  673 692</t>
  </si>
  <si>
    <t xml:space="preserve"> 1 287 175</t>
  </si>
  <si>
    <t xml:space="preserve">  47 294</t>
  </si>
  <si>
    <t xml:space="preserve">  6 449</t>
  </si>
  <si>
    <t xml:space="preserve">  38 503</t>
  </si>
  <si>
    <t xml:space="preserve">  488 240</t>
  </si>
  <si>
    <t xml:space="preserve">  39 860</t>
  </si>
  <si>
    <t xml:space="preserve">  60 746</t>
  </si>
  <si>
    <t xml:space="preserve">  189 430</t>
  </si>
  <si>
    <t xml:space="preserve">  84 624</t>
  </si>
  <si>
    <t xml:space="preserve">  34 929</t>
  </si>
  <si>
    <t xml:space="preserve">  72 829</t>
  </si>
  <si>
    <t xml:space="preserve">  5 408</t>
  </si>
  <si>
    <t xml:space="preserve">  118 034</t>
  </si>
  <si>
    <t xml:space="preserve">  20 732</t>
  </si>
  <si>
    <t xml:space="preserve">   800</t>
  </si>
  <si>
    <t xml:space="preserve">  79 297</t>
  </si>
  <si>
    <t xml:space="preserve">  39 445</t>
  </si>
  <si>
    <t xml:space="preserve">  43 808</t>
  </si>
  <si>
    <t xml:space="preserve">  4 363</t>
  </si>
  <si>
    <t xml:space="preserve">  19 098</t>
  </si>
  <si>
    <t xml:space="preserve">  20 700</t>
  </si>
  <si>
    <t>-  101 564</t>
  </si>
  <si>
    <t xml:space="preserve">  101 564</t>
  </si>
  <si>
    <t xml:space="preserve">  135 323</t>
  </si>
  <si>
    <t xml:space="preserve">  33 759</t>
  </si>
  <si>
    <t>Сатып алу тәсілі</t>
  </si>
  <si>
    <t>оның ішінде, шетелдік  өнiм берушілерден/в том числе у зарубежных поставщиков</t>
  </si>
  <si>
    <t>Конкурс тәсілІмен жүргізілген мемлекеттік сатып алу, барлығы</t>
  </si>
  <si>
    <t>Аукционмен сұрату тәсілімен жүргізілген мемлекеттік сатып алу</t>
  </si>
  <si>
    <t>Баға ұсыныстарын сұрауды тәсілімен жүргізілген мемлекеттік сатып алу</t>
  </si>
  <si>
    <t>оның ішінде дәрменсіз деп танылған аукционмен сұрату тәсілімен мемлекеттік сатып алу бойынша</t>
  </si>
  <si>
    <t>Бір көзден тәсілімен жүргізілген мемлекеттік сатып алу, барлығы</t>
  </si>
  <si>
    <t>Тікелей шарт тұжырымы бір дереккөздерден тәсілімен жүргізілген мемлекеттік сатып алу, барлығы</t>
  </si>
  <si>
    <t>оның ішінде дәрменсіз деп танылған баға ұсыныстарын сұрату тәсілімен мемлекеттік сатып алу бойынша</t>
  </si>
  <si>
    <t>оның ішінде дәрменсіз деп танылған конкурстық тәсілімен мемлекеттік сатып алу бойынша</t>
  </si>
  <si>
    <t>Ашық тауарлық биржалар арқылы жүргізілген мемлекеттік сатып алу</t>
  </si>
  <si>
    <t>Итого проведено закупок</t>
  </si>
  <si>
    <t>Сатып алудың жалпы көлемі/ Общий объем закупок, млн.тенге</t>
  </si>
  <si>
    <t>на 1 июля  2018 года</t>
  </si>
  <si>
    <t xml:space="preserve"> 2018 жылдың 1 шілдедегі/ </t>
  </si>
  <si>
    <t>VII. ОСТАТОК ДЕНЕГ НА КСН НАЦИОНАЛЬНОГО ФОНДА РК НА КОНЕЦ ОТЧЕТНОГО ПЕРИОДА</t>
  </si>
  <si>
    <t>2018ж.                2 тоқсан/ 2018г.            2 квартал</t>
  </si>
  <si>
    <t>2018ж.               2 тоқсан/ 2018г.            2 квартал</t>
  </si>
  <si>
    <t>Прочие штрафы, пени, санкции, взыскания, налагаемые государственными учреждениями, финансируемыми из республиканского бюджета, за исключением поступлений от организаций нефтяного сектора и в Фонд компенсации потерпевшим</t>
  </si>
  <si>
    <t>Мұнай секторы ұйымдарынан және Жәбірленушілерге өтемақы қорынан түсетін түсімдерді қоспағанда, республикалық бюджетке түсетін басқа да салықтық емес түсімдер</t>
  </si>
  <si>
    <t>Қазақстан Республикасы Премьер-Министрінің Кеңсесі</t>
  </si>
  <si>
    <t>201</t>
  </si>
  <si>
    <t>Қазақстан Республикасының Ішкі істер министрлігі</t>
  </si>
  <si>
    <t>204</t>
  </si>
  <si>
    <t>Қазақстан Республикасының Сыртқы істер министрлігі</t>
  </si>
  <si>
    <t>208</t>
  </si>
  <si>
    <t>Қазақстан Республикасы Қорғаныс министрлігі</t>
  </si>
  <si>
    <t>Қазақстан Республикасы Ауыл шаруашылығы министрлігі</t>
  </si>
  <si>
    <t>217</t>
  </si>
  <si>
    <t>Қазақстан Республикасы Қаржы министрлігі</t>
  </si>
  <si>
    <t>Қазақстан Республикасы Әділет министрлігі</t>
  </si>
  <si>
    <t>225</t>
  </si>
  <si>
    <t>240</t>
  </si>
  <si>
    <t>241</t>
  </si>
  <si>
    <t>242</t>
  </si>
  <si>
    <t>243</t>
  </si>
  <si>
    <t>245</t>
  </si>
  <si>
    <t>247</t>
  </si>
  <si>
    <t>Республикалық маңызы бар қаланың, астананың Тұрғын үй және тұрғын үй инспекциясы басқармасы</t>
  </si>
  <si>
    <t>Управление жилья и жилищной инспекции города республиканского значения, столицы</t>
  </si>
  <si>
    <t>Республикалық маңызы бар қаланың, астананың Мемлекеттік еңбек инспекциясы және көші-қон басқармасы</t>
  </si>
  <si>
    <t>Управление государственной инспекции труда и миграции города республиканского значения, столицы</t>
  </si>
  <si>
    <t>Республикалық маңызы бар қаланың, астананың кәсіпкерлік және индустриалды-инновациялық даму басқармасы</t>
  </si>
  <si>
    <t>Управление предпринимательства и индустриально-инновационного развития города республиканского значения, столицы</t>
  </si>
  <si>
    <t>Управление земельных отношений и по контролю за использованием и охраной земель города республиканского значения, столицы</t>
  </si>
  <si>
    <t>406</t>
  </si>
  <si>
    <t>Республикалық бюджеттің атқарылуын бақылау жөніндегі есеп комитеті</t>
  </si>
  <si>
    <t>Счетный комитет по контролю за исполнением республиканскогобюджета</t>
  </si>
  <si>
    <t>Қазақстан Республикасы Ұлттық қауіпсіздік комитеті</t>
  </si>
  <si>
    <t>501</t>
  </si>
  <si>
    <t>502</t>
  </si>
  <si>
    <t>Қазақстан Республикасы Бас Прокуратурасы</t>
  </si>
  <si>
    <t>623</t>
  </si>
  <si>
    <t>637</t>
  </si>
  <si>
    <t>Қазақстан Республикасы Конституциялық Кеңесінің Аппараты</t>
  </si>
  <si>
    <t>Аппарат Конституционного Совета Республики Казахстан</t>
  </si>
  <si>
    <t>681</t>
  </si>
  <si>
    <t xml:space="preserve"> Қазақстан Республикасы Мемлекеттік күзет қызметі</t>
  </si>
  <si>
    <t>690</t>
  </si>
  <si>
    <t>693</t>
  </si>
  <si>
    <t>694</t>
  </si>
  <si>
    <t>Управление Делами Президента Республики Казахстан</t>
  </si>
  <si>
    <t>Халықаралық қаржы ұйымдары қаржыландыратын инвестициялық жобалардың аудитiн жүзеге асыру</t>
  </si>
  <si>
    <t>Қазақстан Республикасы Қаржы министрлігінің ақпараттық жүйелерін құру және дамыту</t>
  </si>
  <si>
    <t>Создание и развитие информационных систем Министерства финансов Республики Казахстан</t>
  </si>
  <si>
    <t>Қазақстан Республикасы Қаржы министрлігінің объектілерін және инфрақұрылымын салу</t>
  </si>
  <si>
    <t>Строительство объектов и инфраструктуры Министерства финансов Республики Казахстан</t>
  </si>
  <si>
    <t>067</t>
  </si>
  <si>
    <t>Авариялар мен апаттар кезінде шұғыл шақыру ақпараттық жүйесін құру</t>
  </si>
  <si>
    <t>Создание информационной системы экстренного вызова при авариях и катастрофах</t>
  </si>
  <si>
    <t>Құқықтық статистикалық ақпаратпен қамтамасыз етудің жедел жүйесін құру</t>
  </si>
  <si>
    <t>Создание оперативной системы обеспечения правовой  статистической информацией</t>
  </si>
  <si>
    <t>099</t>
  </si>
  <si>
    <t>138</t>
  </si>
  <si>
    <t>Сот-сараптама кадрларының біліктілігін арттыру және оларды қайта даярлау</t>
  </si>
  <si>
    <t>Повышение квалификации и переподготовка судебно-экспертных кадров</t>
  </si>
  <si>
    <t>Тегін медициналық көмектің кепілдік берілген көлемімен  қамтамасыз ету</t>
  </si>
  <si>
    <t>Парниктік газдар шығарындыларын қысқарту</t>
  </si>
  <si>
    <t>Сокращение выбросов парниковых газов</t>
  </si>
  <si>
    <t>Целевые трансферты на развитие бюджету города Астаны на увеличение уставного капитала юридических лиц для реализации проекта «Новая транспортная система»</t>
  </si>
  <si>
    <t>«ҚДБ-лизинг» АҚ арқылы жолаушылар вагон паркін жаңартуын қаржыландыру үшін кейіннен «Қазақстан Даму Банкі» АҚ-ның кредиттеу «Бәйтерек» ұлттық басқарушы холдингі» АҚ кредиттеу</t>
  </si>
  <si>
    <t>Ғылыми ұйымдарды жаңғырту үшін «Ұлттық аграрлық ғылыми-білім беру орталығы» КЕАҚ  жарғылық капиталын ұлғайту</t>
  </si>
  <si>
    <t>Увеличение уставного капитала НАО «Национальный аграрный научно-образовательный центр» для модернизации научных организаций</t>
  </si>
  <si>
    <t xml:space="preserve">  Қазақстан Республикасының шоғырландырылған бюджетінің атқарылуы/ Исполнение консолидированного бюджета Республики Казахстан </t>
  </si>
  <si>
    <t>Облыстық бюджеттерге, Астана және Алматы қалаларының бюджеттеріне орта білім беру ұйымдарын жан басына шаққандағы қаржыландыруды сынақтан өткізуге берілетін ағымдағы нысаналы трансферттер</t>
  </si>
  <si>
    <t>Целевые текущие трансферты областным бюджетам, бюджетам городов Астаны и Алматы на апробирование подушевого финансирования организаций среднего образования</t>
  </si>
  <si>
    <t>Әлеуметтік медициналық сақтандыру қорына тегін медициналық көмектің кепілдік берілген көлемін төлеуге берілетін трансферттер</t>
  </si>
  <si>
    <t>Трансферты Фонду социального медицинского страхования на оплату гарантированного объема бесплатной медицинской помощи</t>
  </si>
  <si>
    <t>Әлеуметтік медициналық сақтандыру қоры арқылы қаржыландырылатын бағыттарды қоспағанда, әлеуметтік мәні бар аурулармен ауырған науқастарға медициналық көмек көрсету</t>
  </si>
  <si>
    <t>Оказание медицинской помощи больным социально-значимыми заболеваниями, за исключением направлений, финансируемых через Фонд социального медицинского страхования</t>
  </si>
  <si>
    <t>ЖИТС профилактикасы және оған қарсы күрес жөніндегі іс-шараларды іске асыру</t>
  </si>
  <si>
    <t>Реализация мероприятий по профилактике и борьбе со СПИД</t>
  </si>
  <si>
    <t>«Алтын алқа», «Күміс алқа» белгілерімен марапатталған немесе бұрын «Батыр-ана» атағын алған және «Ана даңқы» орденімен марапатталған көп балалы аналарға мемлекеттік жәрдемақылар</t>
  </si>
  <si>
    <t>Государственные пособия многодетным матерям, награжденным подвесками «Алтын алка», «Кумис алка» или получившим ранее звание «Мать-героиня» и награжденным орденом «Материнская слава»</t>
  </si>
  <si>
    <t>248</t>
  </si>
  <si>
    <t>Қазақстан Республикасы Қоғамдық даму министрлігі</t>
  </si>
  <si>
    <t>Министерство общественного развития Республики Казахстан</t>
  </si>
  <si>
    <t>Республикалық маңызы бар қаланың, астананың ішкі саясат және дін істері басқармасы</t>
  </si>
  <si>
    <t>Управление внутренней политики и по делам религии города республиканского значения, столицы</t>
  </si>
  <si>
    <t>Управление по делам семьи, детей и молодежи города республиканского значения, столицы</t>
  </si>
  <si>
    <t>Республикалық маңызы бар қаланың, астананың мәдениет және тілдерді дамыту басқармасы</t>
  </si>
  <si>
    <t>Управление культуры и развития языков города республиканского значения, столицы</t>
  </si>
  <si>
    <t>Қазақстан Республикасы Ұлттық қорынан нысаналы трансферт есебінен республикалық бюджеттен берілген пайдаланылмаған бюджеттік кредиттерді облыстық бюджеттерден, республикалық маңызы бар қалалардың, астананың бюджеттерінен қайтару</t>
  </si>
  <si>
    <t>Возврат из областных бюджетов, бюджетов города республиканского значения, столицы неиспользованных бюджетных кредитов, выданных из республиканского бюджета за счет целевого трансферта из Национального фонда Республики Казахстан</t>
  </si>
  <si>
    <t>Қоғамдық даму саласындағы мемлекеттік саясатты қалыптастыру</t>
  </si>
  <si>
    <t>Қоғамдық келісім саласындағы мемлекеттік саясатты іске асыру</t>
  </si>
  <si>
    <t>Реализация государственной политики в сфере общественного согласия</t>
  </si>
  <si>
    <t>Мемлекеттік жастар және отбасы саясатын жүзеге асыру</t>
  </si>
  <si>
    <t>Реализация государственной молодежной и семейной политики</t>
  </si>
  <si>
    <t>180 ай/180мес./180 monthes</t>
  </si>
  <si>
    <t>Дарынды балаларды республикалық білім беру ұйымдарында оқыту және тәрбиелеу</t>
  </si>
  <si>
    <t>Назарбаев Зияткерлік мектептерінде мемлекеттік білім беру тапсырысын іске асыру</t>
  </si>
  <si>
    <t>Обучение и воспитание детей в республиканских организациях образования</t>
  </si>
  <si>
    <t xml:space="preserve">Реализация государственного образовательного заказа в Назарбаев Интеллектуальных школах </t>
  </si>
  <si>
    <t>Санитариялық авиация нысанында медициналық көмек көрсету</t>
  </si>
  <si>
    <t>Оказание медицинской помощи в форме санитарной авиации</t>
  </si>
  <si>
    <t>Бала кезінен бірінші топтағы мүгедекке күтімді жүзеге асыратын отбасыларға (адамдарға) мемлекеттік жәрдемақылар</t>
  </si>
  <si>
    <t>Государственные пособия семьям (лицам), осуществляющим уход за инвалидом первой группы с детства</t>
  </si>
  <si>
    <t>1 - Ұймдастырылмаған сауданы есепке алмағанда, Қазақстан Республикасы Қаржы министрлігі Мемлекеттік кірістер комитеті
 мәліметтері бойынша, қаңтар-желтоқсан/  По данным Комитета государственных доходов Министерства финансов Республики Казахстан, без учета неорганизованной торговли, январь-декабрь.</t>
  </si>
  <si>
    <r>
      <t xml:space="preserve">29 304,7 </t>
    </r>
    <r>
      <rPr>
        <b/>
        <vertAlign val="superscript"/>
        <sz val="11"/>
        <rFont val="Arial"/>
        <family val="2"/>
        <charset val="204"/>
      </rPr>
      <t>1</t>
    </r>
  </si>
  <si>
    <r>
      <t xml:space="preserve">48 342,1 </t>
    </r>
    <r>
      <rPr>
        <b/>
        <vertAlign val="superscript"/>
        <sz val="11"/>
        <rFont val="Arial"/>
        <family val="2"/>
        <charset val="204"/>
      </rPr>
      <t>1</t>
    </r>
  </si>
  <si>
    <r>
      <t xml:space="preserve">19 037,4 </t>
    </r>
    <r>
      <rPr>
        <b/>
        <vertAlign val="superscript"/>
        <sz val="11"/>
        <rFont val="Arial"/>
        <family val="2"/>
        <charset val="204"/>
      </rPr>
      <t>1</t>
    </r>
  </si>
  <si>
    <t>бір жылға түзету енгізілген бюджеттің атқарылу %-ы/% исполнения к скорректированному бюджету на год</t>
  </si>
  <si>
    <t xml:space="preserve"> 1 904 460</t>
  </si>
  <si>
    <t xml:space="preserve">  301 703</t>
  </si>
  <si>
    <t xml:space="preserve">  206 288</t>
  </si>
  <si>
    <t xml:space="preserve">  160 500</t>
  </si>
  <si>
    <t xml:space="preserve">  531 391</t>
  </si>
  <si>
    <t xml:space="preserve">  96 084</t>
  </si>
  <si>
    <t xml:space="preserve">  53 585</t>
  </si>
  <si>
    <t xml:space="preserve">  20 151</t>
  </si>
  <si>
    <t xml:space="preserve"> 1 075 000</t>
  </si>
  <si>
    <t xml:space="preserve"> 3 021 072</t>
  </si>
  <si>
    <t xml:space="preserve">  150 871</t>
  </si>
  <si>
    <t xml:space="preserve">  105 273</t>
  </si>
  <si>
    <t xml:space="preserve">  234 848</t>
  </si>
  <si>
    <t xml:space="preserve">  426 234</t>
  </si>
  <si>
    <t xml:space="preserve">  242 983</t>
  </si>
  <si>
    <t xml:space="preserve">  721 208</t>
  </si>
  <si>
    <t xml:space="preserve">  242 135</t>
  </si>
  <si>
    <t xml:space="preserve">  109 619</t>
  </si>
  <si>
    <t xml:space="preserve">  31 277</t>
  </si>
  <si>
    <t xml:space="preserve">  138 542</t>
  </si>
  <si>
    <t xml:space="preserve">  9 128</t>
  </si>
  <si>
    <t xml:space="preserve">  303 195</t>
  </si>
  <si>
    <t xml:space="preserve">  70 826</t>
  </si>
  <si>
    <t xml:space="preserve">  234 483</t>
  </si>
  <si>
    <t xml:space="preserve">   449</t>
  </si>
  <si>
    <t xml:space="preserve">  52 665</t>
  </si>
  <si>
    <t xml:space="preserve">  57 060</t>
  </si>
  <si>
    <t xml:space="preserve">  4 395</t>
  </si>
  <si>
    <t xml:space="preserve">  25 205</t>
  </si>
  <si>
    <t xml:space="preserve">  26 321</t>
  </si>
  <si>
    <t xml:space="preserve">  1 116</t>
  </si>
  <si>
    <t>-  45 745</t>
  </si>
  <si>
    <t xml:space="preserve">  45 745</t>
  </si>
  <si>
    <t xml:space="preserve">  73 379</t>
  </si>
  <si>
    <t xml:space="preserve">  199 647</t>
  </si>
  <si>
    <t xml:space="preserve">  126 268</t>
  </si>
  <si>
    <t>-  27 634</t>
  </si>
  <si>
    <t xml:space="preserve">  17 648</t>
  </si>
  <si>
    <t xml:space="preserve">  45 282</t>
  </si>
  <si>
    <t>Облыстың балық шаруашылығы басқармасы</t>
  </si>
  <si>
    <t>Управление рыбного хозяйства области</t>
  </si>
  <si>
    <t xml:space="preserve"> 1 342 147</t>
  </si>
  <si>
    <t xml:space="preserve">  28 194</t>
  </si>
  <si>
    <t xml:space="preserve">  39 690</t>
  </si>
  <si>
    <t xml:space="preserve">   19</t>
  </si>
  <si>
    <t xml:space="preserve"> 1 152 443</t>
  </si>
  <si>
    <t xml:space="preserve"> 2 551 683</t>
  </si>
  <si>
    <t xml:space="preserve">  107 321</t>
  </si>
  <si>
    <t xml:space="preserve">  97 585</t>
  </si>
  <si>
    <t xml:space="preserve">  193 597</t>
  </si>
  <si>
    <t xml:space="preserve">  112 186</t>
  </si>
  <si>
    <t xml:space="preserve">  216 652</t>
  </si>
  <si>
    <t xml:space="preserve">  677 449</t>
  </si>
  <si>
    <t xml:space="preserve">  81 257</t>
  </si>
  <si>
    <t xml:space="preserve">  36 093</t>
  </si>
  <si>
    <t xml:space="preserve">  17 788</t>
  </si>
  <si>
    <t xml:space="preserve">  62 889</t>
  </si>
  <si>
    <t xml:space="preserve">  1 865</t>
  </si>
  <si>
    <t xml:space="preserve">  204 668</t>
  </si>
  <si>
    <t xml:space="preserve">  51 963</t>
  </si>
  <si>
    <t xml:space="preserve">  234 409</t>
  </si>
  <si>
    <t xml:space="preserve">  455 961</t>
  </si>
  <si>
    <t xml:space="preserve">  48 286</t>
  </si>
  <si>
    <t xml:space="preserve">  56 412</t>
  </si>
  <si>
    <t xml:space="preserve">  8 126</t>
  </si>
  <si>
    <t xml:space="preserve">  5 400</t>
  </si>
  <si>
    <t>-  71 070</t>
  </si>
  <si>
    <t xml:space="preserve">  71 070</t>
  </si>
  <si>
    <t xml:space="preserve">  98 704</t>
  </si>
  <si>
    <t xml:space="preserve">  209 550</t>
  </si>
  <si>
    <t xml:space="preserve">  110 847</t>
  </si>
  <si>
    <t xml:space="preserve">  562 313</t>
  </si>
  <si>
    <t xml:space="preserve">  67 890</t>
  </si>
  <si>
    <t xml:space="preserve">  13 975</t>
  </si>
  <si>
    <t xml:space="preserve">  20 131</t>
  </si>
  <si>
    <t xml:space="preserve">  721 436</t>
  </si>
  <si>
    <t xml:space="preserve"> 1 268 348</t>
  </si>
  <si>
    <t xml:space="preserve">  56 925</t>
  </si>
  <si>
    <t xml:space="preserve">  7 813</t>
  </si>
  <si>
    <t xml:space="preserve">  43 924</t>
  </si>
  <si>
    <t xml:space="preserve">  342 618</t>
  </si>
  <si>
    <t xml:space="preserve">  36 906</t>
  </si>
  <si>
    <t xml:space="preserve">  54 575</t>
  </si>
  <si>
    <t xml:space="preserve">  241 258</t>
  </si>
  <si>
    <t xml:space="preserve">  73 679</t>
  </si>
  <si>
    <t xml:space="preserve">  26 302</t>
  </si>
  <si>
    <t xml:space="preserve">  102 990</t>
  </si>
  <si>
    <t xml:space="preserve">  7 263</t>
  </si>
  <si>
    <t xml:space="preserve">  172 110</t>
  </si>
  <si>
    <t xml:space="preserve">  23 941</t>
  </si>
  <si>
    <t xml:space="preserve">   155</t>
  </si>
  <si>
    <t xml:space="preserve">  77 892</t>
  </si>
  <si>
    <t xml:space="preserve">  28 800</t>
  </si>
  <si>
    <t xml:space="preserve">  31 766</t>
  </si>
  <si>
    <t xml:space="preserve">  2 966</t>
  </si>
  <si>
    <t xml:space="preserve">  19 805</t>
  </si>
  <si>
    <t xml:space="preserve">  20 921</t>
  </si>
  <si>
    <t xml:space="preserve">   903</t>
  </si>
  <si>
    <t>-   903</t>
  </si>
  <si>
    <t xml:space="preserve">  21 215</t>
  </si>
  <si>
    <t xml:space="preserve">  22 118</t>
  </si>
  <si>
    <t>2018ж.                3 тоқсан/ 2018г.            3 квартал</t>
  </si>
  <si>
    <t>2018ж.               3 тоқсан/ 2018г.            3 квартал</t>
  </si>
  <si>
    <t>на 1 октября  2018 года</t>
  </si>
  <si>
    <t xml:space="preserve"> 2018 жылдың 1 қазандағы/ </t>
  </si>
  <si>
    <t>Түркістан</t>
  </si>
  <si>
    <t>Туркестанская</t>
  </si>
  <si>
    <t>Шымкент к.</t>
  </si>
  <si>
    <t>г.Шымкент</t>
  </si>
  <si>
    <t xml:space="preserve"> Г. ШЫМКЕНТ</t>
  </si>
  <si>
    <t>ШЫМКЕНТ Қ.</t>
  </si>
  <si>
    <t>ТУРКЕСТАНСКОЙ ОБЛАСТИ</t>
  </si>
  <si>
    <t>12.17-кесте</t>
  </si>
  <si>
    <t>Таблица 12.17</t>
  </si>
  <si>
    <t>Туркестанская область</t>
  </si>
  <si>
    <t>Түркістан облысы</t>
  </si>
  <si>
    <t>Управление информатизации и внешних связей области</t>
  </si>
  <si>
    <t>Поступления трансфертов из областных бюджетов, бюджетов городов республиканского значения, столицы на компенсацию потерь республиканского бюджета</t>
  </si>
  <si>
    <t>Облыстың ауыл шаруашылығы және жер қатынастары басқармасы</t>
  </si>
  <si>
    <t>Управление сельского хозяйства и земельных отношений области</t>
  </si>
  <si>
    <t>Управление цифровых технологий области</t>
  </si>
  <si>
    <t>Целевые текущие трансферты областным бюджетам, бюджетам городов  республиканского значения, столицы на субсидирование затрат работодателя на создание специальных рабочих мест для трудоустройства инвалидов</t>
  </si>
  <si>
    <t>«Астана Хаб» ІТ-стартаптардың халықаралық технопаркі негізінде инновациялық экожүйесін құру</t>
  </si>
  <si>
    <t>Создание инновационной экосистемы на базе Международного технопарка IT-стартапов «Астана Хаб»</t>
  </si>
  <si>
    <t>Облыстық бюджеттерге, республикалық маңызы бар қалалардың, астана бюджеттеріне жылу, сумен жабдықтау және су бұру жүйелерін реконструкция және құрылыс үшін кредит беру</t>
  </si>
  <si>
    <t>Кредитование областных бюджетов, бюджетов городов  республиканского значения, столицы на реконструкцию и строительство систем тепло-, водоснабжения и водоотведения</t>
  </si>
  <si>
    <t>Кредитование областных бюджетов, бюджетов городов республиканского значения, столицы на реконструкцию и строительство систем теплоснабжения</t>
  </si>
  <si>
    <t>Кредитование областных бюджетов, бюджетов городов республиканского значения, столицы на содействие развитию предпринимательства в областных центрах, городах Астане, Алматы, Шымкенте, Семее и моногородах</t>
  </si>
  <si>
    <t xml:space="preserve">Бір жылға түзету енгізілген бюджеттің атқарылу %-ы/
% исполнения к скорректированному бюджету на год </t>
  </si>
  <si>
    <t>2018 жылдың 1 қаңтарына / на 1 января 2019 года</t>
  </si>
  <si>
    <t>2018 жылдың   жоспары / план на  2018 год</t>
  </si>
  <si>
    <t>2018 жылдағы орындалу /исполнение за 2018 год</t>
  </si>
  <si>
    <t>2018 жылдағы мемлекеттік меншік, барлығы/ Государственная собственность за 2018 год, всего</t>
  </si>
  <si>
    <t>«Петропавл ауыр машина жасау зауыты» АҚ-ның жарғылық капиталын арттыру мақсатында «Қазақстан инжиниринг ұлттық компаниясы» АҚ жарғылық капиталын арттыру</t>
  </si>
  <si>
    <t>Увеличение уставного капитала АО «Национальная компания Казахстан инжиниринг» в целях увеличения уставного капитала АО «Петропавловский завод тяжелого машиностроения»</t>
  </si>
  <si>
    <t>«С.М. Киров атындағы зауыт» АҚ-ның жарғылық капиталын арттыру мақсатында «Қазақстан инжиниринг ұлттық компаниясы» АҚ жарғылық капиталын арттыру</t>
  </si>
  <si>
    <t>4-тоқсан/
4 квартал</t>
  </si>
  <si>
    <t>2018ж. есеп/ отчет 2018г.</t>
  </si>
  <si>
    <t>Г. АСТАНА</t>
  </si>
  <si>
    <r>
      <t xml:space="preserve">39 767,1 </t>
    </r>
    <r>
      <rPr>
        <b/>
        <vertAlign val="superscript"/>
        <sz val="11"/>
        <rFont val="Arial"/>
        <family val="2"/>
        <charset val="204"/>
      </rPr>
      <t>2</t>
    </r>
  </si>
  <si>
    <t>2 - Статистика комитеті Қазақстан Республикасы Ұлттық экономика министрлігінің  2018 жылғы қантар-қыркүйек есептілік деректер бойынша /Объем ВВП по отчетным данным Комитета по статистике Министерства национальной экономики Республики Казахстан за январь-сентябрь 2018 года</t>
  </si>
  <si>
    <t xml:space="preserve"> 2019 жылдың 1 қантардағы/ </t>
  </si>
  <si>
    <t>на 1 января  2019 года</t>
  </si>
  <si>
    <t>курс доллара США на 31.12.2018г. - 384,2 тенге</t>
  </si>
  <si>
    <t>31.12.2018 жылғы АҚШ долларының бағамы - 384,2 теңге</t>
  </si>
  <si>
    <t>2018ж.                4 тоқсан/ 2018г.            4 квартал</t>
  </si>
  <si>
    <t>2019 жылдың           1 қаңтарына/на 1 января 2019 года</t>
  </si>
  <si>
    <t>Недоимка по поступлениям/      түсімдердің  алынатын алым</t>
  </si>
  <si>
    <t>Чистое бюджетное кредитование,        млрд. тенге</t>
  </si>
  <si>
    <t>Мембюджетке кірістер,                      млрд. теңге</t>
  </si>
  <si>
    <t>өткен жылдың тиiстi кезеңiне %-бен</t>
  </si>
  <si>
    <t>Мембюджеттен шығындар,              млрд. теңге</t>
  </si>
  <si>
    <t>орташа есеппен өткен жылдың тиiстi кезеңiндегi кезге арналған,        %-бен</t>
  </si>
  <si>
    <t>Орташа айлық атаулы жалақы        1 қызметкердың, теңге</t>
  </si>
  <si>
    <t>өткен жылдың тиiстi кезеңiне              %-бен</t>
  </si>
  <si>
    <t>өткен жылдың тиiстi кезеңiне               %-бен</t>
  </si>
  <si>
    <t xml:space="preserve">Сауда балансының сальдосы,        млн. АҚШ долл. </t>
  </si>
  <si>
    <t>Сальдо торгового баланса,                  млн. долл. США</t>
  </si>
  <si>
    <t>Валовый внутренний продукт,              млрд.тенге</t>
  </si>
  <si>
    <t>Жалпы ішкi өнiм,                                 млрд. теңге</t>
  </si>
  <si>
    <t xml:space="preserve"> 2018 жыл/ 2018 год                    </t>
  </si>
  <si>
    <t xml:space="preserve"> 2019 жылдың 1 ақпанға / на 1 февраля 2019 года</t>
  </si>
  <si>
    <t>қантар/январь</t>
  </si>
  <si>
    <t>2019 ж. қантар есеп/январь отчет 2019 г.</t>
  </si>
  <si>
    <t>қантар/ январь</t>
  </si>
  <si>
    <t>2019 жылға түзету енгізілген бюджет (млн. теңге)/ скорректированный бюджет на 2019 год (млн.тенге)</t>
  </si>
  <si>
    <t>2019 жылғы қаңтар атқарылуы (млн. теңге)/ исполнение за январь 2019 года (млн.тенге)</t>
  </si>
  <si>
    <t>2018 ж. қаңтар %-бен 2019 ж. қаңтарына/
2019 г. январь в % к январю 2018 г.</t>
  </si>
  <si>
    <t>2019 ж. қаңтар есеп/_x000D_
  январь отчет 2019 г.</t>
  </si>
  <si>
    <t>L01 Класс  дохода</t>
  </si>
  <si>
    <t>L01 Подкласс  дохода</t>
  </si>
  <si>
    <t>L01 Специфика  дохода</t>
  </si>
  <si>
    <t>L01 Категория дохода</t>
  </si>
  <si>
    <t>02</t>
  </si>
  <si>
    <t>03</t>
  </si>
  <si>
    <t>Налог на добавленную стоимость</t>
  </si>
  <si>
    <t>Ресей Федерациясы және Беларусь Республикасының аумағынан импортталатын тауарларға салынатын қосылған құн салығынан басқа, Қазақстан Республикасының аумағына импортталатын тауарларға салынатын қосылған құн салығы</t>
  </si>
  <si>
    <t>Hалог на добавленную стоимость на товары, импортируемые на территорию Республики Казахстан, кроме налога на добавленнуюстоимость на товары, импортируемые с территории Российской Федерации и Республики Беларусь</t>
  </si>
  <si>
    <t>Салық төлеушінің бұрын бюджеттен қайтарылған және салықтық тексеру жүргізу барысында қайтарылуы расталмаған қосылған құн салығының асып кеткен сомасын аударуы  (қайтаруы), өсімпұл сомасын аударуы</t>
  </si>
  <si>
    <t>15</t>
  </si>
  <si>
    <t>ЕАЭО мүше мемлекеттер аумағынан импортталған тауарларға  қосылған құн салығы</t>
  </si>
  <si>
    <t>74</t>
  </si>
  <si>
    <t>Қазақстан Республикасының аумағында өндірілген спирттiң және (немесе) шарап материалының, алкоголь өнімдерінің барлық түрлерi</t>
  </si>
  <si>
    <t>75</t>
  </si>
  <si>
    <t>Қазақстан Республикасының аумағында өндірілген темекі өнімдері, жеңiл автомобильдер (арнайы мүгедектерге арналған, қолмен басқарылатын немесе қолмен басқару бейімдегіші бар автомобильдерден басқа)</t>
  </si>
  <si>
    <t>76</t>
  </si>
  <si>
    <t>Қазақстан Республикасының аумағына Кеден одағына мүше мемлекеттердің аумағынан әкелінетін темекі өнімдері</t>
  </si>
  <si>
    <t>77</t>
  </si>
  <si>
    <t>Қазақстан Республикасының аумағына Кеден одағына мүше мемлекеттердің аумағынан әкелінетін спирттiң және (немесе) шарап материалының, алкоголь өнімдерінің барлық түрлерi</t>
  </si>
  <si>
    <t>Все виды спирта и (или) виноматериала, алкогольной продукции, ввозимых на территорию Республики Казахстан с территории государств-членов Таможенного союза</t>
  </si>
  <si>
    <t>78</t>
  </si>
  <si>
    <t>Қазақстан Республикасының аумағына Кеден одағына мүше мемлекеттердің аумағынан әкелінетін акцизделетін өнімнің өзге түрлері</t>
  </si>
  <si>
    <t>Прочие виды подакцизных продукций, ввозимых на территорию Республики Казахстан с территории государств-членов Таможенного союза</t>
  </si>
  <si>
    <t>79</t>
  </si>
  <si>
    <t>Қазақстан Республикасы аумағына Кеден одағына мүше мемлекеттердің аумағынан әкелінетін  бензин (авиациялықты қоспағанда) және дизель отыны</t>
  </si>
  <si>
    <t>Бензин (за исключением авиационного) и дизельное топливо, ввозимых на территорию Республики Казахстан с территории государств-членов Таможенного союза</t>
  </si>
  <si>
    <t>80</t>
  </si>
  <si>
    <t>Кеден одағына мүше болып табылмайтын мемлекеттердің аумағынан әкелінетін, Қазақстан Республикасының аумағына импортталатын спирттің және (немесе) шарап материалының, алкоголь өнімдерінің барлық түрлері</t>
  </si>
  <si>
    <t>81</t>
  </si>
  <si>
    <t>Кеден одағына мүше болып табылмайтын мемлекеттердің аумағынан әкелінетін, Қазақстан Республикасының аумағына импортталатын темекі өнімдері</t>
  </si>
  <si>
    <t>Табачные изделия, импортируемые на территорию Республики Казахстан с территории государств, не являющихся членами Таможенного союза</t>
  </si>
  <si>
    <t>82</t>
  </si>
  <si>
    <t>Кеден одағына мүше болып табылмайтын мемлекеттердің аумағынан әкелінетін, Қазақстан Республикасының аумағына импортталатын акцизделетін өнімдердің өзге түрлері</t>
  </si>
  <si>
    <t>Прочие виды подакцизных продукций, импортируемые на территорию Республики Казахстан с территории государств, не являющихся членами Таможенного союза</t>
  </si>
  <si>
    <t>84</t>
  </si>
  <si>
    <t>Қазақстан Республикасының аумағында өндірілген бензин (авиациялықты қоспағанда) және дизель отыны</t>
  </si>
  <si>
    <t>Плата за предоставление междугородной и (или) международнойтелефонной связи, а также сотовой связи</t>
  </si>
  <si>
    <t>Бонусы, за исключением поступлений от организаций нефтяногосектора</t>
  </si>
  <si>
    <t>07</t>
  </si>
  <si>
    <t>09</t>
  </si>
  <si>
    <t>Жергілікті маңызы бар ерекше қорғалатын табиғи аумақтарды пайдаланғаны үшін төлем</t>
  </si>
  <si>
    <t>16</t>
  </si>
  <si>
    <t>19</t>
  </si>
  <si>
    <t>30</t>
  </si>
  <si>
    <t>Жер қойнауын пайдаланушылардың басқа түсімдері</t>
  </si>
  <si>
    <t>Прочие поступления от недропользователей</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</si>
  <si>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республикалық маңызы бар жалпыға ортақ пайдаланылатын автомобиль жолдарының бөлiнген белдеу</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</si>
  <si>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проходящих через территории городов районного значе</t>
  </si>
  <si>
    <t>20</t>
  </si>
  <si>
    <t>Сыртқы (көрнекі) жарнаманы аудандық маңызы бар қалалар, ауылдар, кенттер, ауылдық округтер аумақтары арқылы өтетін облыстық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облыстық маңызы бар жалпыға ортақ пайдаланылатын автомобиль жолдарының бөлiнген белдеуiндегі жарн</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</si>
  <si>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проходящих через территории городов районного значения, сел, по</t>
  </si>
  <si>
    <t>24</t>
  </si>
  <si>
    <t>25</t>
  </si>
  <si>
    <t>Сыртқы (көрнекі) жарнаманы – аудандық маңызы бар жалпыға ортақ пайдаланылатын автомобиль жолдарының бөлінген белдеуіндегі жарнаманы тұрақты орналастыру объектілерінде, аудандық маңызы бар қаладағы, ауылдағы, кенттегі үй-жайлардың шегінен тыс ашық кеңістікте орналастырғаны үшін төлемақыны қоспағанда, сыртқы (көрнекі) жарнаманы облыстық маңызы бар қаладағы үй-жайлардың шегінен тыс ашық кеңістікте орналастырғаны үшін тө</t>
  </si>
  <si>
    <t>Плата за размещение наружной (визуальной) рекламы на открытом пространстве за пределами помещений в городе областного значения, за исключением платы за размещение наружной (визуальной) рекламы на объектах стационарного размещения рекламы вполосе отвода автомобильных дорог общего пользования районного значения, на открытом пространстве за пределами помещений в городе районного значения, селе, поселке</t>
  </si>
  <si>
    <t>28</t>
  </si>
  <si>
    <t>Республикалық бюджетке төленетін тіркелгені үшін алым</t>
  </si>
  <si>
    <t>29</t>
  </si>
  <si>
    <t>Жергілікті бюджетке төленетін тіркелгені үшін алым</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</si>
  <si>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областногои районного значения, проходящих через территории городов районного значения, сел, поселков, сельских округов и на открытом пространстве за пределами помещений в городе районного значения, селе, поселке</t>
  </si>
  <si>
    <t>31</t>
  </si>
  <si>
    <t>32</t>
  </si>
  <si>
    <t>33</t>
  </si>
  <si>
    <t>34</t>
  </si>
  <si>
    <t>35</t>
  </si>
  <si>
    <t>17</t>
  </si>
  <si>
    <t>08</t>
  </si>
  <si>
    <t>Заңдық мәнді іс-әрекеттерді жасағаны және (немесе) оған уәкілеттігі бар мемлекеттік органдар немесе лауазымды адамдар құжаттар бергені үшін алынатын міндетті төлемдер</t>
  </si>
  <si>
    <t xml:space="preserve">Республикалық бюджетке төленетін мемлекеттік баж
</t>
  </si>
  <si>
    <t>26</t>
  </si>
  <si>
    <t>Кәсiпкерлiк қызмет пен меншiктен түсетiн кiрiстер</t>
  </si>
  <si>
    <t>Доходы от аренды  имущества, находящегося в государственнойсобственности</t>
  </si>
  <si>
    <t>Доходы от аренды  имущества, находящегося в республиканскойсобственности</t>
  </si>
  <si>
    <t>Облыстың коммуналдық меншігіндегі тұрғын үй қорынан үйлердiжалға беруден түсетін кірістер</t>
  </si>
  <si>
    <t>Аудандық маңызы бар қала, ауыл, кент, ауылдық округ әкімдерінің басқаруындағы, ауданның (облыстық мањызы бар қаланың) коммуналдық меншігінің мүлкін жалға беруден түсетін кірістерді қоспағанда, ауданның (облыстық маңызы бар қаланың) коммуналдық меншігінің мүлкін жалға беруден түсетін кірістер</t>
  </si>
  <si>
    <t>Аудандық маңызы бар қала, ауыл, кент, ауылдық округ әкімдерінің басқаруындағы мемлекеттік мүлікті жалға беруден түсетінкірістерді қоспағанда ауданның (облыстық маңызы бар қаланың) коммуналдық меншігіндегі тұрғын үй қорынан үйлердi жалға беруден түсетін кірістер</t>
  </si>
  <si>
    <t>Мамандандырылған ұйымдарға ішкі көздер есебінен республикалық бюджеттен берілген бюджеттік кредиттер бойынша сыйақылар</t>
  </si>
  <si>
    <t>Мамандандырылған ұйымдарға үкіметтік сыртқы қарыздар қаражаты есебінен республикалық бюджеттен берілген бюджеттік кредиттер бойынша сыйақылар</t>
  </si>
  <si>
    <t>Мамандандырылған ұйымдарға жергілікті бюджеттен берілген бюджеттік кредиттер бойынша сыйақылар</t>
  </si>
  <si>
    <t>18</t>
  </si>
  <si>
    <t>Мамандандырылған ұйымдарды қоспағанда, жергілікті бюджеттензаңды тұлғаларға берілген бюджеттік кредиттер бойынша сыйақылар</t>
  </si>
  <si>
    <t>Вознаграждения по бюджетным кредитам, выданным из местного бюджета юридическим лицам, за исключением специализированныхорганизаций</t>
  </si>
  <si>
    <t>Поступления от реализации бесхозяйного имущества, имущества, безвозмездно перешедшего в установленном порядке в коммунальную собственность, безнадзорных животных, находок, а такжеимущества, перешедшего по праву наследования к государству</t>
  </si>
  <si>
    <t>Вознаграждения от государственных эмиссионных ценных бумаг,приобретенных на организованном рынке ценных бумаг</t>
  </si>
  <si>
    <t>Жергілікті бюджеттен қаржыландырылатын мемлекеттік мекемелердің тауарларды (жұмыстарды, қызметтерді) өткізуінен түсетінтүсімдер</t>
  </si>
  <si>
    <t>Поступления от реализации товаров (работ, услуг), предоставляемых государственными  учреждениями, финансируемыми из местного бюджета</t>
  </si>
  <si>
    <t>Мемлекеттік бюджеттен қаржыландырылатын  мемлекеттік мекемелер ұйымдастыратын мемлекеттік сатып алуды өткізуден түсетінақша түсімдері</t>
  </si>
  <si>
    <t>Мемлекеттік бюджеттен қаржыландырылатын, сондай-ақ Қазақстан Республикасы ұлттық Банкінің бюджетінен (шығыстар сметасынан) ұсталатын жєне қаржыландырылатын мемлекеттік мекемелер салатын айыппұлдар, өсімпұлдар, санкциялар, өндіріп алулар</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</si>
  <si>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t>
  </si>
  <si>
    <t>Мұнай секторы ұйымдарынан түсетін түсімдерді қоспағанда, мемлекеттік бюджеттен қаржыландырылатын, сондай-ақ Қазақстан Республикасы Ұлттық Банкінің бюджетінен (шығыстар сметасынан)ұсталатын және қаржыландырылатын мемлекеттік мекемелер салаттын айыппұлдар, өсімпұлдар, санкциялар, өндіріп алулар</t>
  </si>
  <si>
    <t>Облыстық бюджеттен қаржыландыратын мемлекеттік мекемелер салатын әкімшілік айыппұлдар, өсімпұлдар, санкциялар, өндіріп алулар</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</si>
  <si>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түсiмi</t>
  </si>
  <si>
    <t>Мұнай секторы ұйымдарынан және Жәбірленушілерге өтемақы қорына түсетін түсімдерді қоспағанда, республикалық бюджеттен қаржыландырылатын мемлекеттік мекемелер салатын өзге де айыппұлдар, өсімпұлдар, санкциялар, өндіріп алулар</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</si>
  <si>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</si>
  <si>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22</t>
  </si>
  <si>
    <t>Административные штрафы, пени, санкции, взыскания, налагаемые Министерством обороны Республики Казахстан, его территориальные органы финансируемые из республиканского бюджета,  заисключением поступлений от организаций нефтяного сектора</t>
  </si>
  <si>
    <t>23</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</si>
  <si>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</si>
  <si>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</si>
  <si>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27</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</si>
  <si>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өсімпұлдар,санкциялар, өндіріп алулар</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</si>
  <si>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</si>
  <si>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42</t>
  </si>
  <si>
    <t>43</t>
  </si>
  <si>
    <t>45</t>
  </si>
  <si>
    <t>Санкции, взыскания, подлежащие уплате по поручению и/или воисполнения решений Счетного комитета по контролю за исполнением республиканского бюджета, за исключением поступлений оторганизации нефтяного сектора</t>
  </si>
  <si>
    <t>47</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</si>
  <si>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</si>
  <si>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</si>
  <si>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51</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</si>
  <si>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исключениемпоступлений от организаций нефтяного сектора</t>
  </si>
  <si>
    <t>53</t>
  </si>
  <si>
    <t>Республикалық маңызы бар қаланың, астананың бюджеттерінен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</si>
  <si>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бюджетовгорода республиканского значения, столицы</t>
  </si>
  <si>
    <t>54</t>
  </si>
  <si>
    <t>Аудандық маңызы бар қала, ауыл, кент, ауылдық округ әкімдері салатын әкімшілік айыппұлдар, өсімпұлдар, санкциялар, өндіріп алуларды қоспағанда аудандық (облыстық маңызы бар қаланың) бюджетінен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</si>
  <si>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районного (города областного значения) бюджета, за исключением штрафов, пеней, санкций, взысканий, налагаемых акимами городов районного значения, сел, поселков, сельских округов</t>
  </si>
  <si>
    <t>57</t>
  </si>
  <si>
    <t>59</t>
  </si>
  <si>
    <t>60</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</si>
  <si>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</si>
  <si>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62</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</si>
  <si>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поступленийот организаций нефтяного сектора</t>
  </si>
  <si>
    <t>63</t>
  </si>
  <si>
    <t>Мұнай секторы ұйымдарынан түсетін түсімдерді қоспағанда, Қазақстан Республикасы Мемлекеттік қызмет істері және сыбайлас  жемқорлыққа қарсы іс-қимыл агенттігі, республикалық бюджеттен қаржыландырылатын оның аумақтық бөлімшелері салатын әкiмшiлiк айыппұлдар, өсімпұлдар, санкциялар, өндіріп алулар</t>
  </si>
  <si>
    <t>64</t>
  </si>
  <si>
    <t>65</t>
  </si>
  <si>
    <t>66</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</si>
  <si>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</si>
  <si>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68</t>
  </si>
  <si>
    <t>Мұнай секторы ұйымдарынан түсетін түсімдерді қоспағанда, Қазақстан Республикасы Дін істері және азаматтық қоғам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</si>
  <si>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69</t>
  </si>
  <si>
    <t>70</t>
  </si>
  <si>
    <t>Аудандық маңызы бар қаланың, ауылдың, кенттің, ауылдық округтің әкімдері салатын айыппұлдар, өсімпұлдар, санкциялар, өндіріп алулар</t>
  </si>
  <si>
    <t>штрафы, пени, санкции, взыскания, налагаемые акимами городарайонного значения, села, поселка, сельского округа</t>
  </si>
  <si>
    <t>Салыққа жатпайтын басқа да түсiмдер</t>
  </si>
  <si>
    <t>Басқа да салықтық емес түсiмдер</t>
  </si>
  <si>
    <t>Другие неналоговые поступления в республиканский бюджет, заисключением поступлений от организаций нефтяного сектора и в Фонд компенсации потерпевшим</t>
  </si>
  <si>
    <t>Возврат стоимости ветеринарного паспорта на животное, бирок(чипов) для идентификации животных</t>
  </si>
  <si>
    <t>Жергілікті бюджеттен қаржыландырылатын мемлекеттік мекемелерге бекітілген мүлікті сатудан түсетін түсімдер</t>
  </si>
  <si>
    <t>Мемлекеттiк резервтерден алынған тауарлар үшiн берешектi өтеуден түсетiн түсiмдер</t>
  </si>
  <si>
    <t>Поступления от погашения задолженности за полученные товарыиз государственных резервов</t>
  </si>
  <si>
    <t>Ұлттық қордан республикалық бюджетке трансфертер</t>
  </si>
  <si>
    <t>Мамандандырылған ұйымдарға ішкі көздері есебінен республикалық бюджеттен берілген бюджеттік кредиттерді өтеу</t>
  </si>
  <si>
    <t>Мамандандырылған ұйымдарға үкіметтік сыртқы қарыздар есебінен республикалық бюджеттен берілген бюджеттік кредиттерді өтеу</t>
  </si>
  <si>
    <t>Мамандандырылған ұйымдарға жергілікті бюджеттен берілген бюджеттік кредиттерді өтеу</t>
  </si>
  <si>
    <t>Заңды тұлғаларға жергілікті бюджеттен 2005 жылға дейін берілген бюджеттік кредиттерді өтеу</t>
  </si>
  <si>
    <t>Погашение бюджетных кредитов, выданных из местного бюджета до 2005 года юридическим лицам</t>
  </si>
  <si>
    <t>21</t>
  </si>
  <si>
    <t>Мамандандырылған ұйымдарды қоспағанда, жергілікті бюджеттензаңды тұлғаларға берілген бюджеттік кредиттерді өтеу</t>
  </si>
  <si>
    <t>Пайдаланылмаған бюджеттік кредиттердің сомаларын қайтару</t>
  </si>
  <si>
    <t>Возврат сумм неиспользованных бюджетных кредитов</t>
  </si>
  <si>
    <t>Жергілікті бюджеттен берілген нысаналы мақсаты бойынша пайдаланылмаған кредиттерді жеке және заңды тұлғалардың қайтаруы</t>
  </si>
  <si>
    <t>Возврат физическими и юридическими лицами использованных непо целевому назначению кредитов, выданных из местного бюджета</t>
  </si>
  <si>
    <t>Возврат средств, направленных на исполнение обязательств погосударственным гарантиям</t>
  </si>
  <si>
    <t>Жалпы қаржыландыру</t>
  </si>
  <si>
    <t>Бюджет қаражаты қалдықтарының қозғалысы</t>
  </si>
  <si>
    <t>Облыстардың, республикалық маңызы бар қалалардың, астананыңжергiлiктi атқарушы органдарының мемлекеттік және үкіметтікбағдарламаларды іске асыру шеңберінде тұрғын үй құрылысын қаржыландыру үшін iшкi нарықта айналысқа жiберу үшiн шығаратын мемлекеттiк бағалы қағаздары шығарылымынан түсетін түсімдер</t>
  </si>
  <si>
    <t>2019 ж. қаңтар есеп/_x000D_
январь 2019 г.</t>
  </si>
  <si>
    <t>251</t>
  </si>
  <si>
    <t>252</t>
  </si>
  <si>
    <t>253</t>
  </si>
  <si>
    <t>254</t>
  </si>
  <si>
    <t>255</t>
  </si>
  <si>
    <t>256</t>
  </si>
  <si>
    <t>257</t>
  </si>
  <si>
    <t>258</t>
  </si>
  <si>
    <t>261</t>
  </si>
  <si>
    <t>262</t>
  </si>
  <si>
    <t>263</t>
  </si>
  <si>
    <t>264</t>
  </si>
  <si>
    <t>265</t>
  </si>
  <si>
    <t>266</t>
  </si>
  <si>
    <t>268</t>
  </si>
  <si>
    <t>269</t>
  </si>
  <si>
    <t>270</t>
  </si>
  <si>
    <t>271</t>
  </si>
  <si>
    <t>272</t>
  </si>
  <si>
    <t>273</t>
  </si>
  <si>
    <t>275</t>
  </si>
  <si>
    <t>277</t>
  </si>
  <si>
    <t>Облыстың өнеркәсіп және индустриалдық-инновациялық даму басқармасы</t>
  </si>
  <si>
    <t>278</t>
  </si>
  <si>
    <t>279</t>
  </si>
  <si>
    <t>Облыстың энергетика және тұрғын үй-коммуналдық шаруашылық басқармасы</t>
  </si>
  <si>
    <t>280</t>
  </si>
  <si>
    <t>282</t>
  </si>
  <si>
    <t>283</t>
  </si>
  <si>
    <t>Облыстың жастар саясаты мәселелерi жөніндегі басқармасы</t>
  </si>
  <si>
    <t>284</t>
  </si>
  <si>
    <t>285</t>
  </si>
  <si>
    <t>286</t>
  </si>
  <si>
    <t>287</t>
  </si>
  <si>
    <t>Облыстық бюджеттен қаржыландырылатын табиғи және техногендік сипаттағы төтенше жағдайлар, азаматтық қорғаныс саласындағы уәкілетті органдардың аумақтық органы</t>
  </si>
  <si>
    <t xml:space="preserve">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областного бюджета
</t>
  </si>
  <si>
    <t>288</t>
  </si>
  <si>
    <t>289</t>
  </si>
  <si>
    <t>295</t>
  </si>
  <si>
    <t>296</t>
  </si>
  <si>
    <t>Облыстың жұмылдыру дайындығы басқармасы</t>
  </si>
  <si>
    <t>297</t>
  </si>
  <si>
    <t>298</t>
  </si>
  <si>
    <t>328</t>
  </si>
  <si>
    <t>329</t>
  </si>
  <si>
    <t>Республикалық маңызы бар қаланың, астананың  отбасы, балалар және жастар істері жөніндегі басқармасы</t>
  </si>
  <si>
    <t>Республикалық маңызы бар қаланың, астананың  ақпараттандыру, мемлекеттік қызметтер көрсету және архивтер басқармасы</t>
  </si>
  <si>
    <t>Управление информатизации, оказания государственных услуг иархивов города республиканского значения, столицы</t>
  </si>
  <si>
    <t>333</t>
  </si>
  <si>
    <t>334</t>
  </si>
  <si>
    <t>335</t>
  </si>
  <si>
    <t>Республикалық маңызы бар қаланың, астананың қоршаған ортанықорғау және табиғатты пайдалану басқармасы</t>
  </si>
  <si>
    <t>342</t>
  </si>
  <si>
    <t>343</t>
  </si>
  <si>
    <t>344</t>
  </si>
  <si>
    <t>345</t>
  </si>
  <si>
    <t>Управление стратегического и бюджетного планирования городареспубликанского значения, столицы</t>
  </si>
  <si>
    <t>346</t>
  </si>
  <si>
    <t>Республикалық маңызы бар қаланың, астананың тілдерді дамытужәне мұрағат ісі басқармасы</t>
  </si>
  <si>
    <t>347</t>
  </si>
  <si>
    <t>348</t>
  </si>
  <si>
    <t>349</t>
  </si>
  <si>
    <t>Республикалық маңызы бар қаланың, астананың жер қатынастарыбасқармасы</t>
  </si>
  <si>
    <t>353</t>
  </si>
  <si>
    <t>354</t>
  </si>
  <si>
    <t>355</t>
  </si>
  <si>
    <t>356</t>
  </si>
  <si>
    <t>357</t>
  </si>
  <si>
    <t>360</t>
  </si>
  <si>
    <t>362</t>
  </si>
  <si>
    <t>363</t>
  </si>
  <si>
    <t>Республикалық маңызы бар қаланың, астананың тілдерді дамытубасқармасы</t>
  </si>
  <si>
    <t>365</t>
  </si>
  <si>
    <t>369</t>
  </si>
  <si>
    <t>371</t>
  </si>
  <si>
    <t>Республикалық маңызы бар қаланың, астананың Энергетика жәнекоммуналдық шаруашылық басқармасы</t>
  </si>
  <si>
    <t>373</t>
  </si>
  <si>
    <t>Республикалық маңызы бар қаланың, астананың құрылыс басқармасы</t>
  </si>
  <si>
    <t>377</t>
  </si>
  <si>
    <t>Республикалық маңызы бар қаланың, астананың жастар саясаты мәселелері басқармасы</t>
  </si>
  <si>
    <t>Управление по вопросам молодежной политики города республиканского значения, столицы</t>
  </si>
  <si>
    <t>379</t>
  </si>
  <si>
    <t>381</t>
  </si>
  <si>
    <t>Республикалық маңызы бар қаланың, астананың дене шынықтыру және спорт басқармасы</t>
  </si>
  <si>
    <t>Управление физической культуры и спорта города республиканского значения, столицы</t>
  </si>
  <si>
    <t>383</t>
  </si>
  <si>
    <t>387</t>
  </si>
  <si>
    <t>388</t>
  </si>
  <si>
    <t>390</t>
  </si>
  <si>
    <t>391</t>
  </si>
  <si>
    <t>393</t>
  </si>
  <si>
    <t>394</t>
  </si>
  <si>
    <t>Республикалық маңызы бар қаланың, астананың жер қатынастарыжәне жердің пайдаланылуы мен қорғалуын бақылау басқармасы</t>
  </si>
  <si>
    <t>399</t>
  </si>
  <si>
    <t>Управление туризма и внешних связей города республиканскогозначения, столицы</t>
  </si>
  <si>
    <t>451</t>
  </si>
  <si>
    <t>452</t>
  </si>
  <si>
    <t>453</t>
  </si>
  <si>
    <t>454</t>
  </si>
  <si>
    <t>455</t>
  </si>
  <si>
    <t>456</t>
  </si>
  <si>
    <t>457</t>
  </si>
  <si>
    <t>458</t>
  </si>
  <si>
    <t>459</t>
  </si>
  <si>
    <t>Ауданның (облыстық маңызы бар қаланың) экономика және қаржыбөлімі</t>
  </si>
  <si>
    <t>460</t>
  </si>
  <si>
    <t>462</t>
  </si>
  <si>
    <t>463</t>
  </si>
  <si>
    <t>464</t>
  </si>
  <si>
    <t>465</t>
  </si>
  <si>
    <t>Ауданның (облыстық маңызы бар қаланың) дене шынықтыру және спорт бөлімі</t>
  </si>
  <si>
    <t>466</t>
  </si>
  <si>
    <t>467</t>
  </si>
  <si>
    <t>468</t>
  </si>
  <si>
    <t>469</t>
  </si>
  <si>
    <t>470</t>
  </si>
  <si>
    <t>471</t>
  </si>
  <si>
    <t>472</t>
  </si>
  <si>
    <t>Ауданның (облыстық маңызы бар қаланың) құрылыс, сәулет жәнеқала құрылысы бөлімі</t>
  </si>
  <si>
    <t>473</t>
  </si>
  <si>
    <t>474</t>
  </si>
  <si>
    <t>477</t>
  </si>
  <si>
    <t>Ауданның (облыстық маңызы бар қаланың) ауыл шаруашылығы менжер қатынастары бөлімі</t>
  </si>
  <si>
    <t>478</t>
  </si>
  <si>
    <t>479</t>
  </si>
  <si>
    <t>480</t>
  </si>
  <si>
    <t>482</t>
  </si>
  <si>
    <t>483</t>
  </si>
  <si>
    <t>485</t>
  </si>
  <si>
    <t>Отдел пассажирского транспорта и автомобильных дорог района(города областного значения)</t>
  </si>
  <si>
    <t>486</t>
  </si>
  <si>
    <t>Отдел земельных отношений, архитектуры и градостроительстварайона (города областного значения)</t>
  </si>
  <si>
    <t>487</t>
  </si>
  <si>
    <t>489</t>
  </si>
  <si>
    <t>Ауданның (облыстық маңызы бар қаланың) мемлекеттік активтержәне сатып алу бөлімі</t>
  </si>
  <si>
    <t>490</t>
  </si>
  <si>
    <t>491</t>
  </si>
  <si>
    <t>492</t>
  </si>
  <si>
    <t>493</t>
  </si>
  <si>
    <t>494</t>
  </si>
  <si>
    <t>495</t>
  </si>
  <si>
    <t>496</t>
  </si>
  <si>
    <t>497</t>
  </si>
  <si>
    <t>Ауданның (облыстық маңызы бар қаланың) тұрғын үй- коммуналдық шаруашылық бөлімі</t>
  </si>
  <si>
    <t>499</t>
  </si>
  <si>
    <t>700</t>
  </si>
  <si>
    <t>701</t>
  </si>
  <si>
    <t>718</t>
  </si>
  <si>
    <t>719</t>
  </si>
  <si>
    <t>724</t>
  </si>
  <si>
    <t>725</t>
  </si>
  <si>
    <t>727</t>
  </si>
  <si>
    <t>728</t>
  </si>
  <si>
    <t>729</t>
  </si>
  <si>
    <t>730</t>
  </si>
  <si>
    <t>Қазақстан Республикасы Президентінің «Байқоныр» кешеніндегіарнаулы өкілінің қызметін қамтамасыз ету басқармасы</t>
  </si>
  <si>
    <t>733</t>
  </si>
  <si>
    <t>734</t>
  </si>
  <si>
    <t>736</t>
  </si>
  <si>
    <t>738</t>
  </si>
  <si>
    <t>Облыстың отбасы, балалар және жастар істері жөніндегі басқармасы</t>
  </si>
  <si>
    <t>Управление по делам семьи, детей и молодежи области</t>
  </si>
  <si>
    <t>739</t>
  </si>
  <si>
    <t>Облыстың ақпараттандыру, мемлекеттік қызметтер көрсету жәнеархивтер басқармасы</t>
  </si>
  <si>
    <t>Управление информатизации, оказания государственных услуг иархивов области</t>
  </si>
  <si>
    <t>740</t>
  </si>
  <si>
    <t>741</t>
  </si>
  <si>
    <t>742</t>
  </si>
  <si>
    <t>743</t>
  </si>
  <si>
    <t>Облыстың цифрлық технологиялар басқармасы</t>
  </si>
  <si>
    <t>744</t>
  </si>
  <si>
    <t>Облыстың ақпараттандыру және сыртқы байланыстар басқармасы</t>
  </si>
  <si>
    <t>800</t>
  </si>
  <si>
    <t>801</t>
  </si>
  <si>
    <t>802</t>
  </si>
  <si>
    <t>Отдел культуры, физической культуры и спорта района (городаобластного значения)</t>
  </si>
  <si>
    <t>804</t>
  </si>
  <si>
    <t>Ауданның (облыстық маңызы бар қаланың) дене тәрбиесі, спортжәне туризм бөлімі</t>
  </si>
  <si>
    <t>805</t>
  </si>
  <si>
    <t>2019 ж. қаңтар/январь отчет 2019 г.</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</si>
  <si>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</si>
  <si>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</si>
  <si>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</si>
  <si>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t>
  </si>
  <si>
    <t>Вознаграждения по бюджетным кредитам, выданным из республиканского бюджета за счет внутренних источников местным исполнительным органам областей, города республиканского значения,столицы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</si>
  <si>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 бойынша сыйақылар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</si>
  <si>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</si>
  <si>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 за исключеннием поступлений от организаций нефтяного сектора</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</si>
  <si>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</si>
  <si>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</si>
  <si>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</si>
  <si>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</si>
  <si>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</si>
  <si>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</si>
  <si>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</si>
  <si>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</si>
  <si>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</si>
  <si>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</si>
  <si>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</si>
  <si>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</si>
  <si>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</si>
  <si>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</si>
  <si>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</si>
  <si>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</si>
  <si>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</si>
  <si>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</si>
  <si>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t>
  </si>
  <si>
    <t>Мұнай секторы ұйымдарынан түсетін түсімдерді қоспағанда, Қазақстан Республикасы Инвестициялар және даму министрлігі, республикалық бюджеттен қаржыландырылатын оның аумақтық бөлімшелері салатын әкiмшiлiк айыппұлдар, өсімпұлдар, санкциялар, ө</t>
  </si>
  <si>
    <t>Административные штрафы, пени, санкции, взыскания, налагаемые Министерством по инвестициям и развитию Республики Казахстан, его территориальными органами финансируемые из республиканского бюджета, за исключением поступлений от организаций н</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</si>
  <si>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</si>
  <si>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</si>
  <si>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</si>
  <si>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t>
  </si>
  <si>
    <t>Мұнай секторы ұйымдарынан түсетін түсімдерді қоспағанда, Қазақстан Республикасы Мемлекеттік қызмет істері және сыбайлас  жемқорлыққа қарсы іс-қимыл агенттігі, республикалық бюджеттен қаржыландырылатын оның аумақтық бөлімшелері салатын әкiм</t>
  </si>
  <si>
    <t>Административные штрафы, пени, санкции, взыскания, налагаемые Агентством Республики Казахстан по делам государственной службы и противодействию коррупции, его территориальными органами финансируемые из республиканского бюджета, за исключени</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</si>
  <si>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</si>
  <si>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t>
  </si>
  <si>
    <t>Мұнай секторы ұйымдарынан түсетін түсімдерді қоспағанда, Қазақстан Республикасы Дін істері және азаматтық қоғам министрлігі, республикалық бюджеттен қаржыландырылатын оның аумақтық бөлімшелері салатын әкiмшiлiк айыппұлдар, өсімпұлдар, санкц</t>
  </si>
  <si>
    <t>Административные штрафы, пени, санкции, взыскания, налагаемые Министерством по делам религий и гражданского общества Республики Казахстан, его территориальными органами финансируемые из республиканского бюджета, за исключением поступлений о</t>
  </si>
  <si>
    <t>Облыстық бюджеттерден, Астана және Алматы қалаларының бюджеттерінен алынатын трансферттер</t>
  </si>
  <si>
    <t>Трансферты из областных бюджетов, бюджетов городов Астаны иАлматы</t>
  </si>
  <si>
    <t>Маңғыстау облысының облыстық бюджетiнен алынатын бюджеттік алу</t>
  </si>
  <si>
    <t>Облыстық бюджеттерден, республикалық маңызы бар қалалардың,астана бюджеттерiнен републикалық бюджеттің шығындарына өтемақыға берілетін трансферттердің түсімдері</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</si>
  <si>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кредиттерді өтеу</t>
  </si>
  <si>
    <t>Погашение бюджетных кредитов, выданных из республиканского бюджета за счет внутренних источников местным исполнительныморганам областей, города республиканского значения, 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</si>
  <si>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кредиттерді өтеу</t>
  </si>
  <si>
    <t>Республикалық бюджеттен берілген пайдаланылмаған бюджеттік кредиттерді облыстардың (республикалық маңызы бар қалалардың, астананың) бюджеттерінен қайтару</t>
  </si>
  <si>
    <t>Возврат из бюджетов областей (города республиканского значения, столицы) неиспользованных бюджетных кредитов, выданных из республиканского бюджета</t>
  </si>
  <si>
    <t>001</t>
  </si>
  <si>
    <t>002</t>
  </si>
  <si>
    <t>003</t>
  </si>
  <si>
    <t>Услуги по обеспечению сохранности архивного фонда, печатныхизданий и их специальному использованию</t>
  </si>
  <si>
    <t>008</t>
  </si>
  <si>
    <t>009</t>
  </si>
  <si>
    <t xml:space="preserve">Услуги по обеспечению деятельности Премьер-Министра Республики Казахстан 
</t>
  </si>
  <si>
    <t>Казақстан Республикасы Жоғарғы Сот Кеңесінің қызметін қамтамасыз ету жөнінде көрсетілетін  қызметтер</t>
  </si>
  <si>
    <t>Услуги по обеспечению деятельности Высшего Судебного СоветаРеспублики Казахстан</t>
  </si>
  <si>
    <t>Мемлекет басшысының, Премьер-Министрдің және мемлекеттік органдардың басқа да лауазымды адамдарының қызметін қамтамасызету жөніндегі қызметтер</t>
  </si>
  <si>
    <t>Азаптаулардың алдын алу жөніндегі Ұлттық алдын алу тетігін нығайту</t>
  </si>
  <si>
    <t>Укрепление Национального превентивного механизма по предупреждению пыток</t>
  </si>
  <si>
    <t>Осуществление аудита инвестиционных проектов, финансируемыхмеждународными финансовыми организациями</t>
  </si>
  <si>
    <t>019</t>
  </si>
  <si>
    <t>030</t>
  </si>
  <si>
    <t>072</t>
  </si>
  <si>
    <t>091</t>
  </si>
  <si>
    <t>094</t>
  </si>
  <si>
    <t>222</t>
  </si>
  <si>
    <t>Делимитация и демаркация Государственной границы Республики  Казахстан</t>
  </si>
  <si>
    <t>005</t>
  </si>
  <si>
    <t>Обеспечение специальной, инженерно-технической и физическойзащиты дипломатических представительств за рубежом</t>
  </si>
  <si>
    <t>013</t>
  </si>
  <si>
    <t>Халықаралық ұйымдарда, Тәуелсіз Мемлекеттер Достастығының жарғылық және басқа органдарында Қазақстан Республикасының мүддесін білдіру</t>
  </si>
  <si>
    <t>017</t>
  </si>
  <si>
    <t>Ақпараттық-имидждік саясаттың іске асырылуын қамтамасыз ету</t>
  </si>
  <si>
    <t>020</t>
  </si>
  <si>
    <t>Проведение мероприятий за счет средств на представительскиезатраты</t>
  </si>
  <si>
    <t>057</t>
  </si>
  <si>
    <t>Участие Казахстана в инициативах и инструментах Организацииэкономического сотрудничества и развития в рамках сотрудничества Казахстана с Организацией экономического сотрудничества и развития</t>
  </si>
  <si>
    <t>073</t>
  </si>
  <si>
    <t>096</t>
  </si>
  <si>
    <t>Қазақстан Республикасы мен Экономикалық ынтымақтастық және даму ұйымының арасындағы ынтымақтастық шеңберінде Қазақстан Республикасының әлеуметтік-экономикалық жағдайына зерттеулер жүргізу  Қазақстан Республикасы мен Экономикалық ынтымақтас</t>
  </si>
  <si>
    <t>Проведение исследования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</si>
  <si>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Ғылыми және (немесе) ғылыми-техникалық қызмет субъектілерін базалық қаржыландыру</t>
  </si>
  <si>
    <t>Базовое финансирование субъектов научной и (или) научно-технической деятельности</t>
  </si>
  <si>
    <t>006</t>
  </si>
  <si>
    <t>007</t>
  </si>
  <si>
    <t>081</t>
  </si>
  <si>
    <t>012</t>
  </si>
  <si>
    <t>Қоғамдық тәртіпті қорғау және қоғамдық қауіпсіздікті қамтамасыз ету, қылмыстық-атқару жүйесі, табиғи және техногендік сипаттағы төтенше жағдайлардың алдын алу және оларды жою саласындағы мемлекеттік саясатты айқындау және оның іске асырылуы</t>
  </si>
  <si>
    <t>Услуги по определению и организации реализации государственной политики в области охраны общественного порядка и обеспечения общественной безопасности, уголовно-исполнительной системы, предупреждения и ликвидации чрезвычайных ситуаций приро</t>
  </si>
  <si>
    <t>116</t>
  </si>
  <si>
    <t>Стандарттау, метрология, өнеркәсіп, инвестициялар тарту, геология, индустриялық саясатты қалыптастыру, инфрақұрылымды және бәсекелестік нарықты, көлік және коммуникацияны, құрылыс, тұрғын үй-коммуналдық шаруашылығын дамыту саласында мемлеке</t>
  </si>
  <si>
    <t>Формирование и реализация политики государства в сфере стандартизации, метрологии, промышленности, привлечения инвестиций, геологии, формирования индустриальной политики, развитияинфраструктуры и конкурентного рынка, транспорта и коммуника</t>
  </si>
  <si>
    <t>Экономика, сауда саясатын, тұтынушылардың құқықтарын қорғаусаласындағы саясатты қалыптастыру және дамыту, табиғи монополиялар субъектілерінің және статистика қызметі саласындағы қызметті peттеу, бәсекелестікті қорғауды қамтамасыз ету, өңір</t>
  </si>
  <si>
    <t>Услуги по формированию и развитию экономической, торговой политики, политики в  области защиты прав потребителей,  регулированию деятельности субъектов естественных монополий и в области статистической деятельности, обеспечению защиты конку</t>
  </si>
  <si>
    <t>Қорғаныс, аэроғарыш өнеркәсібі және электрондық өнеркәсіп, ақпараттандыру және байланыс саласындағы ақпараттық қауіпсіздік (киберқауіпсіздік), жұмылдыру даярлығы және жұмылдыру саласындағы мемлекеттік саясатты қалыптастыру және іске асыру,</t>
  </si>
  <si>
    <t>Формирование и реализация политики государства в сфере оборонной, аэрокосмической и электронной промышленности, информационной безопасности в сфере информатизации и связи (кибербезопасности), мобилизационной подготовки и мобилизации, формир</t>
  </si>
  <si>
    <t>Формирование государственной политики в сфере общественногоразвития</t>
  </si>
  <si>
    <t>047</t>
  </si>
  <si>
    <t>Қорғаныс өнеркәсібі кешені және ақпараттық қауіпсіздік салаларындағы қолданбалы ғылыми зерттеулер</t>
  </si>
  <si>
    <t>Прикладные научные исследования в области оборонно-промышленного комплекса и информационной безопасности</t>
  </si>
  <si>
    <t>018</t>
  </si>
  <si>
    <t>Мемлекеттік қорғаныстық тапсырысты орындауды қамтамасыз ету</t>
  </si>
  <si>
    <t>Обеспечение исполнения государственного оборонного заказа</t>
  </si>
  <si>
    <t>060</t>
  </si>
  <si>
    <t>015</t>
  </si>
  <si>
    <t>Халықты жеке басты куәландыратын құжаттармен, жүргізуші куәліктерімен, көлік құралдарын мемлекеттік тіркеу үшін құжаттармен, нөмірлік белгілермен қамтамасыз ету</t>
  </si>
  <si>
    <t>076</t>
  </si>
  <si>
    <t>078</t>
  </si>
  <si>
    <t>014</t>
  </si>
  <si>
    <t>Қазақстан Республикасында заңдардың және заңға тәуелді актілердің дәлме-дәл және бірізді қолданылуына жоғары қадағалауды жүзеге асыру</t>
  </si>
  <si>
    <t>Жеке тұлғаның, қоғамның және мемлекеттің қауiпсiздiгiн қамта</t>
  </si>
  <si>
    <t>Деятельность по обеспечению безопасности личности, обществаи государства</t>
  </si>
  <si>
    <t>Услуги по обеспечению фельдъегерской связью государственныхучреждений</t>
  </si>
  <si>
    <t>Күзетілетін тұлғалар мен объектілердің қауіпсіздігін қамтамасыз ету</t>
  </si>
  <si>
    <t>077</t>
  </si>
  <si>
    <t>Мемлекет мүдделерін білдіру және қорғау, сот немесе төрелік талқылаулар перспективаларын бағалау және жер қойнауын пайдалануға келісімшарттар және инвестициялық шарттар жобаларына  заңгерлік сараптама</t>
  </si>
  <si>
    <t>055</t>
  </si>
  <si>
    <t>059</t>
  </si>
  <si>
    <t>065</t>
  </si>
  <si>
    <t>098</t>
  </si>
  <si>
    <t>Мектепке дейінгі тәрбие мен білім беруге қолжетімділікті қамтамасыз ету</t>
  </si>
  <si>
    <t>227</t>
  </si>
  <si>
    <t>Орта білім беруді жаңғырту</t>
  </si>
  <si>
    <t>Модернизация среднего образования</t>
  </si>
  <si>
    <t xml:space="preserve">Обучение и воспитание одаренных в культуре и искусстве детей
</t>
  </si>
  <si>
    <t>038</t>
  </si>
  <si>
    <t>203</t>
  </si>
  <si>
    <t>Подготовка специалистов в организациях технического, профессионального, послесреднего образования и оказание социальнойподдержки обучающимся в области культуры и искусства</t>
  </si>
  <si>
    <t>223</t>
  </si>
  <si>
    <t>224</t>
  </si>
  <si>
    <t>Ғарыш саласында кадрлардың біліктілігін арттыру және олардықайта даярлау</t>
  </si>
  <si>
    <t>Мемлекеттік қызметшілердің біліктілігін арттыру</t>
  </si>
  <si>
    <t>Повышение квалификации государственных служащих</t>
  </si>
  <si>
    <t>011</t>
  </si>
  <si>
    <t>079</t>
  </si>
  <si>
    <t>Білім және ғылым саласындағы мемлекеттік саясатты қалыптастыру және іске асыру</t>
  </si>
  <si>
    <t>«Назарбаев Зияткерлік мектептері» ДБҰ-ға нысаналы салым</t>
  </si>
  <si>
    <t>Целевой вклад в АОО «Назарбаев Интеллектуальные школы»</t>
  </si>
  <si>
    <t>092</t>
  </si>
  <si>
    <t>041</t>
  </si>
  <si>
    <t>053</t>
  </si>
  <si>
    <t>Арнайы медициналық резервті сақтауды қамтамасыз ету және денсаулық сақтау инфрақұрылымды дамыту</t>
  </si>
  <si>
    <t>066</t>
  </si>
  <si>
    <t>028</t>
  </si>
  <si>
    <t>Обеспечение деятельности медицинских организаций УправленияДелами Президента Республики Казахстан</t>
  </si>
  <si>
    <t xml:space="preserve">Услуги по лечению военнослужащих, сотрудников правоохранительных органов и членов их семей и оказанию медицинской помощи пострадавшим от чрезвычайных ситуаций
</t>
  </si>
  <si>
    <t>Прикладные научные исследования в области здравоохранения исанитарно-эпидемиологического благополучия населения</t>
  </si>
  <si>
    <t>024</t>
  </si>
  <si>
    <t>Целевой вклад в АОО «Назарбаев Университет</t>
  </si>
  <si>
    <t>061</t>
  </si>
  <si>
    <t>Әлеуметтік медициналық сақтандыру: қолжетімділікті, сапаны,экономикалық тиімділікті және қаржылық қорғауды жақсарту</t>
  </si>
  <si>
    <t>Халықаралық ұйымдармен бірлесіп атқарылатын жобалардың іскеасырылуын қамтамасыз ету</t>
  </si>
  <si>
    <t>Обеспечение реализации проектов, осуществляемых совместно смеждународными организациями</t>
  </si>
  <si>
    <t>034</t>
  </si>
  <si>
    <t>056</t>
  </si>
  <si>
    <t>Оказание услуг по информационно-аналитическому обеспечениюсоциально-трудовой сферы, модернизация политики занятости</t>
  </si>
  <si>
    <t>058</t>
  </si>
  <si>
    <t>Республикалық деңгейде халықты әлеуметтік қорғау және көмеккөрсету, сондай-ақ әлеуметтік қорғау жүйесін жетілдіру және инфрақұрылымды дамыту</t>
  </si>
  <si>
    <t>062</t>
  </si>
  <si>
    <t>Облыстық бюджеттерге, республикалық маңызы бар қалалардың, астана бюджеттеріне мүгедектерді жұмысқа орналастыру үшін арнайы жұмыс орындарын құруға жұмыс берушінің шығындарын субсидиялауға берілетін ағымдағы нысаналы трансферттер</t>
  </si>
  <si>
    <t>068</t>
  </si>
  <si>
    <t>043</t>
  </si>
  <si>
    <t>Облыстық бюджеттерге, республикалық маңызы бар қалалардың, астана бюджеттеріне «Нұрлы жер» тұрғын үй құрылысы бағдарламасы шеңберінде инженерлік-коммуникациялық инфрақұрылымды жобалауға, дамытуға және (немесе) жайластыруға берілетін нысанал</t>
  </si>
  <si>
    <t>Целевые трансферты на развитие областным бюджетам, бюджетамгородов  республиканского значения, столицы на проектирование, развитие и (или) обустройство инженерно-коммуникационнойинфраструктуры в рамках Программы жилищного строительства «Н</t>
  </si>
  <si>
    <t>228</t>
  </si>
  <si>
    <t>Реализация мероприятий в рамках программы жилищного строительства «Нұрлы жер»</t>
  </si>
  <si>
    <t>Алматы облысының бюджетіне тұрғын үйлерді және инженерлік-коммуникациялық инфрақұрылымды салу, жобалау үшін уәкілетті ұйымның жарғылық капиталын қалыптастыруға берілетін нысаналы даму трансферттері</t>
  </si>
  <si>
    <t>Целевые трансферты на развитие бюджету Алматинской области на формирование уставного капитала уполномоченной организации для строительства, проектирования жилья и инженерно-коммуникационной инфраструктуры</t>
  </si>
  <si>
    <t>229</t>
  </si>
  <si>
    <t>033</t>
  </si>
  <si>
    <t>Мәдениет және өнер саласындағы бәсекелестікті жоғарылату, қазақстандық мәдени мұраны сақтау, зерделеу мен насихаттау және мұрағат ісінің іске асырылу тиімділігін арттыру</t>
  </si>
  <si>
    <t>Повышение конкурентоспособности сферы культуры и искусства,сохранение, изучение и популяризация казахстанского культурного наследия и повышение эффективности реализации архивногодела</t>
  </si>
  <si>
    <t>035</t>
  </si>
  <si>
    <t>036</t>
  </si>
  <si>
    <t>219</t>
  </si>
  <si>
    <t>004</t>
  </si>
  <si>
    <t>029</t>
  </si>
  <si>
    <t>021</t>
  </si>
  <si>
    <t>Мемлекеттік тілді және Қазақстан халқының басқа да тілдеріндамыту</t>
  </si>
  <si>
    <t xml:space="preserve">Развитие инфраструктуры Щучинско-Боровской курортной зоны
</t>
  </si>
  <si>
    <t>089</t>
  </si>
  <si>
    <t xml:space="preserve">Обеспечение рационального и комплексного использования недри повышение геологической изученности территории Республики Казахстан_x000D_
</t>
  </si>
  <si>
    <t>Облыстық бюджеттерге, республикалық маңызы бар қалалардың, астананың бюджеттеріне газ тасымалдау жүйесін дамытуға берілетін нысаналы даму трансферттері</t>
  </si>
  <si>
    <t>Целевые трансферты на развитие областным бюджетам, бюджетамгородов республиканского значения, столицы на развитие газотранспортной системы</t>
  </si>
  <si>
    <t>244</t>
  </si>
  <si>
    <t>«Қарағандышахтатарату» жауапкершілігі шектеулі серіктестігіне берілген, таратылған шахталардың жұмыскерлеріне келтірілген залалды өтеу</t>
  </si>
  <si>
    <t>Возмещение ущерба работникам ликвидированных шахт, переданных в Товарищество с ограниченной ответственностью  «Карагандаликвидшахт»</t>
  </si>
  <si>
    <t>249</t>
  </si>
  <si>
    <t>250</t>
  </si>
  <si>
    <t>Создание условий для развития производства, реализации продукции растениеводства</t>
  </si>
  <si>
    <t>267</t>
  </si>
  <si>
    <t>037</t>
  </si>
  <si>
    <t>039</t>
  </si>
  <si>
    <t>044</t>
  </si>
  <si>
    <t>Технологияларды және үздік тәжірибелерді ілгерілету, бизнеспен инвестицияларды дамыту арқылы Қазақстанның «жасыл экономикаға» жылдам көшуіне ықпал ету</t>
  </si>
  <si>
    <t>Содействие ускоренному переходу Казахстана к «зеленой экономике» путем продвижения технологий и лучших практик, развития бизнеса и инвестиций</t>
  </si>
  <si>
    <t>259</t>
  </si>
  <si>
    <t>Ауыл, су, орман, балық шаруашылығы және қоршаған ортаны қорғау мен жер қатынастары саласындағы өзге де қызметтер</t>
  </si>
  <si>
    <t>040</t>
  </si>
  <si>
    <t>090</t>
  </si>
  <si>
    <t>Сәулет, қала құрылысы және құрылыс қызметін жетілдіру  іс-шараларын іске асыру</t>
  </si>
  <si>
    <t>Реализация мероприятий по совершенствованию  архитектурной,градостроительной и строительной деятельности</t>
  </si>
  <si>
    <t>233</t>
  </si>
  <si>
    <t>093</t>
  </si>
  <si>
    <t>016</t>
  </si>
  <si>
    <t>Астана қаласының бюджетіне «Жаңа көлік жүйесі» жобасын іскеасыру үшін заңды тұлғалардың жарғылық капиталын ұлғайтуға берілетін нысаналы даму трансферттері</t>
  </si>
  <si>
    <t>Қазақстан Республикасының Мемлекеттiк шекарасы арқылы өткізу пункттерін салу және реконструкциялау</t>
  </si>
  <si>
    <t>Строительство и реконструкция пунктов пропуска через Государственную границу Республики Казахстан</t>
  </si>
  <si>
    <t>Байланыс, ақпараттандыру және ақпарат саласында мемлекеттіксаясатты қалыптастыру және іске асыру</t>
  </si>
  <si>
    <t>Электрондық үкіметті», инфокоммуникациялық инфрақұрылымды және ақпараттық қауіпсіздікті дамыту</t>
  </si>
  <si>
    <t>010</t>
  </si>
  <si>
    <t>087</t>
  </si>
  <si>
    <t>«Бизнестің жол картасы-2020» бизнесті қолдау мен дамытудың мемлекеттік бағдарламасы шеңберінде іс-шараларды іске асыру»</t>
  </si>
  <si>
    <t>Реализация мероприятий в рамках Государственной программы поддержки и развития бизнеса «Дорожная карта бизнеса 2020»</t>
  </si>
  <si>
    <t>Өкілдік шығындар</t>
  </si>
  <si>
    <t>Представительские затраты</t>
  </si>
  <si>
    <t>069</t>
  </si>
  <si>
    <t>Облыстық бюджеттерге, республикалық маңызы бар қалалардың, астана бюджеттеріне ең төменгі жалақы мөлшерінің өзгеруіне байланысты азаматтық қызметшілердің жекелеген санаттарының, мемлекеттік бюджет қаражаты есебінен ұсталатын ұйымдар қызметк</t>
  </si>
  <si>
    <t>Целевые текущие трансферты областным бюджетам, бюджетам городов республиканского значения, столицы на повышение заработной платы отдельных категорий гражданских служащих, работников организаций, содержащихся за счет средств государственного</t>
  </si>
  <si>
    <t>Қазақстан Республикасы Үкіметінің  резерві</t>
  </si>
  <si>
    <t>Резерв Правительства Республики Казахстан</t>
  </si>
  <si>
    <t>205</t>
  </si>
  <si>
    <t>Бюджеттік инвестициялық жобалардың техникалық-экономикалық негіздемелерін және мемлекеттік-жекешелік әріптестік жобалардың,  оның ішінде концессиялық жобалардың конкурстық құжаттамаларын әзірлеу немесе түзету, сондай-ақ қажетті сараптамалар</t>
  </si>
  <si>
    <t>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t>
  </si>
  <si>
    <t>082</t>
  </si>
  <si>
    <t>Облыстық бюджеттерге, республикалық маңызы бар қалалардың, астана бюджеттеріне төмен ақы төленетін қызметкерлердің жалақысының мөлшерін көтеру үшін олардың салықтық жүктемесін төмендетуге байланысты шығасыларды өтеуге  берілетін ағымдағы ны</t>
  </si>
  <si>
    <t>Целевые текущие трансферты областным бюджетам, бюджетам городов  республиканского значения, столицы на компенсацию потерь в связи со снижением налоговой нагрузки низкооплачиваемыхработников для повышения размера их заработной платы</t>
  </si>
  <si>
    <t>Шымкент қаласының бюджетіне Шымкент қаласының республикалықмаңызы бар қала санатына жатқызылуына байланысты бюджеттік қамтамасыз етілу деңгейін теңестіруге берілетін ағымдағы нысаналы трансферттер</t>
  </si>
  <si>
    <t>Целевые текущие трансферты бюджету города Шымкента на выравнивание уровня бюджетной обеспеченности в связи с отнесениемгорода Шымкента к категории города республиканского значения</t>
  </si>
  <si>
    <t>200</t>
  </si>
  <si>
    <t>Түркістан облысының облыстық бюджетіне Түркістан облысының мемлекеттік органдарын Түркістан қаласына көшіру бойынша ағымдағы шығыстарға берілетін ағымдағы нысаналы трансферттер</t>
  </si>
  <si>
    <t>Целевые текущие трансферты областному бюджету Туркестанскойобласти на текущие расходы по передислокации государственных органов Туркестанской области в город Туркестан</t>
  </si>
  <si>
    <t>Жұмылдыру дайындығы, жұмылдыру және мемлекеттік материалдықрезервті қалыптастыру іс-шараларын іске асыру</t>
  </si>
  <si>
    <t>400</t>
  </si>
  <si>
    <t>042</t>
  </si>
  <si>
    <t>Облыстық бюджеттерге, республикалық маңызы бар қалалардың, астананың бюджеттеріне жылумен жабдықтау жүйелерін реконструкциялау және құрылыс үшін кредит беру</t>
  </si>
  <si>
    <t>Қазақстандық өндірістің жеңіл автокөлігін сатып алушы – жеке тұлғаларды кредиттеу үшін, сондай-ақ қазақстандық өндірістің ауыл шаруашылығы техникасын қоспағанда, автокөлік құралдарын және арнайы мақсаттағы автотехниканы лизингке сатып алаты</t>
  </si>
  <si>
    <t>Кредитование АО «Национальный управляющий холдинг «Байтерек» с последующим кредитованием АО «Банк Развития Казахстана» для финансирования отечественных автопроизводителей путем обусловленного финансирования банков второго уровня для кредито</t>
  </si>
  <si>
    <t>Кредитование АО «Национальный управляющий холдинг Байтерек»с последующим кредитованием АО «Банк Развития Казахстана» для финансирования обновления парка пассажирских вагонов через АО «БРК-Лизинг»</t>
  </si>
  <si>
    <t>048</t>
  </si>
  <si>
    <t>Облыстық бюджеттерге, республикалық маңызы бар қалалардың, астананың бюджеттерiне облыс орталықтарында, Астана, Алматы,Шымкент, Семей қалаларында және моноқалаларда кәсіпкерліктідамытуға жәрдемдесуге кредит беру</t>
  </si>
  <si>
    <t>Қазақстан Республикасын индустриялық-инновациялық дамытудың2015 - 2019 жылдарға арналған мемлекеттік бағдарламасының жобаларын қаржыландыру үшін «Қазақстан Даму Банкі» АҚ кейіннен кредит беру жолымен, «Бәйтерек» ұлттық басқарушы холдингі»</t>
  </si>
  <si>
    <t>Кредитование АО «Национальный управляющий холдинг «Байтерек» с последующим кредитованием АО «Банк Развития Казахстана» для финансирования проектов Государственной программы индустриально-инновационного развития Республики Казахстан на 2015</t>
  </si>
  <si>
    <t>231</t>
  </si>
  <si>
    <t>«Конфессияаралық және өркениетаралық диалогты дамыту жөніндегі Н. Назарбаев орталығы» Коммерциялық емес Акционерлік Қоғамының жарғылық капиталын қалыптастыру</t>
  </si>
  <si>
    <t>Формирование уставного капитала Некоммерческого Акционерного Oбщества «Центр Н. Назарбаева по развитию межконфессионального и межцивилизационного диалога»</t>
  </si>
  <si>
    <t>Увеличение уставного капитала АО «Национальный управляющий холдинг «КазАгро» для реализации государственной политики постимулированию развития агропромышленного комплекса</t>
  </si>
  <si>
    <t>Автобустар, тракторлар және комбайндарды лизингке жүзеге асыру бойынша «Қазақстанның Даму Банкі» АҚ арқылы «БРК-Лизинг»АҚ-ның жарғылық капиталын одан әрі ұлғайтумен «Бәйтерек» Ұлттық басқару холдингі» АҚ-ның жарғылық капиталын ұлғайту</t>
  </si>
  <si>
    <t>Увеличение уставного капитала АО «Национальный управляющий холдинг «Байтерек» с последующим увеличением уставного капитала АО «БРК-Лизинг» через АО «Банк Развития Казахстана» по реализации в лизинг автобусов, тракторов и комбайнов</t>
  </si>
  <si>
    <t>Экспортты қолдаудың тиімді қаржылық шараларын ұсыну есебінен қазақстандық шикізаттық емес тауарларды өндірушілер мен сыртқы нарықтарға көрсетілетін қызметті  жеткізушілерге қолдаукөрсету және олардың бәсекеге қабілеттілігін күшейту үшін ке</t>
  </si>
  <si>
    <t>Увеличение уставного капитала АО «Национальный управляющий холдинг «Байтерек» с последующим увеличением уставного капитала АО «Экспортная страховая компания «KazakhExport» для поддержки казахстанских производителей несырьевых товаров и пост</t>
  </si>
  <si>
    <t>049</t>
  </si>
  <si>
    <t>Ұлттық экономиканың бәсекеге қабілеттілігі мен орнықтылығынқамтамасыз ету үшін «Самұрық-Қазына» ұлттық әл-ауқат қоры» АҚ  жарғылық капиталын ұлғайту</t>
  </si>
  <si>
    <t>Увеличение уставного капитала АО «Фонд национального благосостояния «Самрук-Казына» для обеспечения конкурентоспособности и устойчивости национальной экономики</t>
  </si>
  <si>
    <t>Увеличение уставного капитала АО «Национальная компания Казахстан инжиниринг» в целях увеличения уставного капитала АО «Завод им. С.М. Кирова»;</t>
  </si>
  <si>
    <t>2019 қаңтар есеп/_x000D_
  январь отчет 2019г.</t>
  </si>
  <si>
    <t>2019 ж. қантар есеп/ январь отчет 2019 г.</t>
  </si>
  <si>
    <t>2019 ж. қаңтар/_x000D_
январь отчет 2019 г.</t>
  </si>
  <si>
    <t>ТҮРКІСТАН ОБЛЫСЫ</t>
  </si>
  <si>
    <t>2019 жылға түзету енгізілген бюджет/ Скорректированный бюджет на 2019 год</t>
  </si>
  <si>
    <t>2019ж. қантар есеп / январь 2019г. отчет</t>
  </si>
  <si>
    <t>1 ақпанға 2019 жылға арналған Қазақстан Республикасы Ұлттық қорының қолма-қол ақшасын бақылау 
шотындағы ақша қозғалысы туралы есеп/_x000D_
 Движении  денег  на  контрольном счете  наличности Национального  фонда  Республики Казахстан
 на 1 февраля 2019 года</t>
  </si>
  <si>
    <t>2019 ж. қаңтар есеп/
  январь отчет 2019 г.</t>
  </si>
  <si>
    <t>115</t>
  </si>
  <si>
    <t>Обеспечение студентов, магистрантов и докторантов вновь вводимыми местами в общежитиях</t>
  </si>
  <si>
    <t>Жатақханаларда жаңа енгізілетін орындармен студенттерді, магистранттарды және докторанттарды қамтамасыз ету</t>
  </si>
  <si>
    <t>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</si>
  <si>
    <t>Целевые текущие трансферты областным бюджетам, бюджетам городов  республиканского значения, столицы на пропаганду здорового образа жизни</t>
  </si>
  <si>
    <t>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</si>
  <si>
    <t>Облыстық бюджеттерге, республикалық маңызы бар қалалардың, астана бюджеттеріне вакциналарды және басқа да иммундық-биологиялық препараттарды сатып алуға берілетiн ағымдағы нысаналы трансферттер</t>
  </si>
  <si>
    <t>Облыстық бюджеттерге, республикалық маңызы бар қалалардың, астана бюджеттеріне саламатты өмір салтын насихаттауға берiлетiн ағымдағы нысаналы трансферттер</t>
  </si>
  <si>
    <t>Облыстық бюджеттерге, республикалық маңызы бар қалалардың, астана бюджеттеріне ЖИТС профилактикасы және оған қарсы күрес жөніндегі іс-шараларды іске асыруға ағымдағы нысаналы трансферттер</t>
  </si>
  <si>
    <t>Государственное базовое социальное пособие по инвалидности</t>
  </si>
  <si>
    <t>Государственное базовое социальное пособие по случаю потери кормильца</t>
  </si>
  <si>
    <t>Субсидирование обязательных пенсионных взносов получателям социальных выплат в случае потери дохода в связи с уходом за ребенком по достижении им возраста одного года</t>
  </si>
  <si>
    <t>Мүгедектігі бойынша берілетін мемлекеттік базалық әлеуметтiк жәрдемақы</t>
  </si>
  <si>
    <t>Асыраушысынан айрылу жағдайы бойынша берілетін мемлекеттік базалық әлеуметтiк жәрдемақы</t>
  </si>
  <si>
    <t>Маңғыстау облысының облыстық бюджетiнен алынатын бюджеттік  алу</t>
  </si>
  <si>
    <t xml:space="preserve"> ұсыныс көлемі/объем предложений/quantity supplied </t>
  </si>
  <si>
    <t xml:space="preserve">орналастыру көлемі/объем размещения/flotation value </t>
  </si>
  <si>
    <t xml:space="preserve">сураныстардың көлемі/объем спроса/quantity demanded </t>
  </si>
  <si>
    <t>сыйақылардын (мүделердің) ставкалары, %/ ставки вознаграждения (интереса),%/interest rates (interest rate),%</t>
  </si>
  <si>
    <t>аукционды өткізу күні/ дата проведения аукциона/auction date</t>
  </si>
  <si>
    <t>156 ай/156мес./156 monthes</t>
  </si>
  <si>
    <t>216 ай/216 мес./216 monthes</t>
  </si>
  <si>
    <t>240 ай/240 мес./240 monthes</t>
  </si>
  <si>
    <t>МЕУКАМ-180 14.01.2019 қайта/повтор/repeat</t>
  </si>
  <si>
    <t>МЕУКАМ-156 21.01.2019 қайта/повтор/repeat</t>
  </si>
  <si>
    <t>МЕУКАМ-216 28.01.2019 қайта/повтор/repeat</t>
  </si>
  <si>
    <t>МЕУКАМ-240 30.01.2019 қайта/повтор/repeat</t>
  </si>
  <si>
    <t>Итого қаңтар 2019/ январь 2019г./Total for January  2019</t>
  </si>
  <si>
    <r>
      <t xml:space="preserve">60 956,2 </t>
    </r>
    <r>
      <rPr>
        <b/>
        <vertAlign val="superscript"/>
        <sz val="11"/>
        <rFont val="Arial"/>
        <family val="2"/>
        <charset val="204"/>
      </rPr>
      <t>3</t>
    </r>
  </si>
  <si>
    <r>
      <t>32 533,5</t>
    </r>
    <r>
      <rPr>
        <b/>
        <vertAlign val="superscript"/>
        <sz val="11"/>
        <rFont val="Arial"/>
        <family val="2"/>
        <charset val="204"/>
      </rPr>
      <t xml:space="preserve"> 3</t>
    </r>
  </si>
  <si>
    <t>3 - экспорт және импорт 2018 жылғы қантар-желтоқсан бойынша / экспорт и импорт товаров за январь-декабрь 2018 года</t>
  </si>
  <si>
    <t>2018 ЖЫЛДЫҢ ТИІСТІ ӨТКІЗІЛГЕН</t>
  </si>
  <si>
    <t>ЗАКУПКАХ ЗА 2018 ГОД</t>
  </si>
  <si>
    <t>2018 жылдың   1 қантарына/     на 1 января 2018 года</t>
  </si>
  <si>
    <t>2019 жылдың  1 қантарына/   на 1 января 2019 года</t>
  </si>
  <si>
    <t xml:space="preserve">Туркестанская область    </t>
  </si>
  <si>
    <t>Шымкент қаласы</t>
  </si>
  <si>
    <t>г. Шымкент</t>
  </si>
  <si>
    <t xml:space="preserve">САЛЫҚ ЖӘНЕ ТӨЛЕМДЕР БОЙЫНША БЮДЖЕТКЕ ТҮСЕТІН БЕРЕСІ/ НЕДОИМКА ПО НАЛОГАМ И ПЛАТЕЖАМ В БЮДЖЕТ*                                 </t>
  </si>
  <si>
    <t xml:space="preserve"> 2019 жылдың 1 қантарына/  на 1 января 2019 года</t>
  </si>
  <si>
    <t>* Консолидированный бюджет</t>
  </si>
  <si>
    <t>2018 ж. есеп /_x000D_
2018 г.  отчет</t>
  </si>
  <si>
    <t>ЗА  2018 ГОД</t>
  </si>
  <si>
    <t>2018 ЖЫЛДЫҢ</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</si>
</sst>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 #,##0_р_._-;\-* #,##0_р_._-;_-* &quot;-&quot;_р_._-;_-@_-"/>
    <numFmt numFmtId="165" formatCode="_-* #,##0.00_р_._-;\-* #,##0.00_р_._-;_-* &quot;-&quot;??_р_._-;_-@_-"/>
    <numFmt numFmtId="166" formatCode="_-* #,##0.0_р_._-;\-* #,##0.0_р_._-;_-* &quot;-&quot;_р_._-;_-@_-"/>
    <numFmt numFmtId="167" formatCode="0.0"/>
    <numFmt numFmtId="168" formatCode="_-* #,##0.0_р_._-;\-* #,##0.0_р_._-;_-* &quot;-&quot;??_р_._-;_-@_-"/>
    <numFmt numFmtId="169" formatCode="_-* #,##0_р_._-;\-* #,##0_р_._-;_-* &quot;-&quot;??_р_._-;_-@_-"/>
    <numFmt numFmtId="170" formatCode="#,##0.0"/>
    <numFmt numFmtId="171" formatCode="_-* #,##0.0_р_._-;\-* #,##0.0_р_._-;_-* &quot;-&quot;?_р_._-;_-@_-"/>
    <numFmt numFmtId="172" formatCode="#,##0_ ;\-#,##0\ "/>
    <numFmt numFmtId="173" formatCode="#,##0.0_ ;\-#,##0.0\ "/>
    <numFmt numFmtId="174" formatCode="_-&quot;Ј&quot;* #,##0_-;\-&quot;Ј&quot;* #,##0_-;_-&quot;Ј&quot;* &quot;-&quot;_-;_-@_-"/>
    <numFmt numFmtId="175" formatCode="_-&quot;Ј&quot;* #,##0.00_-;\-&quot;Ј&quot;* #,##0.00_-;_-&quot;Ј&quot;* &quot;-&quot;??_-;_-@_-"/>
    <numFmt numFmtId="176" formatCode="&quot;$&quot;#,##0.00_);\(&quot;$&quot;#,##0.00\)"/>
    <numFmt numFmtId="177" formatCode="#\ ###\ ###\ ##0"/>
    <numFmt numFmtId="178" formatCode="_(* #,##0_);_(* \(#,##0\);_(* &quot;-&quot;_);_(@_)"/>
    <numFmt numFmtId="179" formatCode="_(* #,##0.0_);_(* \(#,##0.0\);_(* &quot;-&quot;_);_(@_)"/>
    <numFmt numFmtId="180" formatCode="_(* #,##0.00_);_(* \(#,##0.00\);_(* &quot;-&quot;_);_(@_)"/>
    <numFmt numFmtId="181" formatCode="###\ ###\ ###\ ###"/>
    <numFmt numFmtId="182" formatCode="_-* #,##0.000_-;\-* #,##0.000_-;_-* &quot;-&quot;_-;_-@_-"/>
    <numFmt numFmtId="183" formatCode="_-* #,##0.0_-;\-* #,##0.0_-;_-* &quot;-&quot;_-;_-@_-"/>
    <numFmt numFmtId="184" formatCode="#,##0.0000"/>
    <numFmt numFmtId="185" formatCode="_(* #,##0_);_(* \(#,##0\);_(* &quot;-&quot;??_);_(@_)"/>
    <numFmt numFmtId="186" formatCode="_-* #,##0_р_._-;\-* #,##0_р_._-;_-* &quot;-&quot;?_р_._-;_-@_-"/>
    <numFmt numFmtId="187" formatCode="#,##0;\-#,##0;0"/>
    <numFmt numFmtId="188" formatCode="#,##0.0;\-#,##0.0;0.0"/>
    <numFmt numFmtId="189" formatCode="#\ ###\ ###\ ##0.0"/>
  </numFmts>
  <fonts count="11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sz val="10"/>
      <color indexed="8"/>
      <name val="MS Sans Serif"/>
      <family val="2"/>
      <charset val="204"/>
    </font>
    <font>
      <sz val="10"/>
      <name val="Helv"/>
    </font>
    <font>
      <sz val="10"/>
      <name val="Arial"/>
      <family val="2"/>
      <charset val="204"/>
    </font>
    <font>
      <sz val="10"/>
      <name val="Arial"/>
      <family val="2"/>
      <charset val="204"/>
    </font>
    <font>
      <b/>
      <vertAlign val="superscript"/>
      <sz val="11"/>
      <name val="Arial"/>
      <family val="2"/>
      <charset val="204"/>
    </font>
    <font>
      <b/>
      <sz val="10"/>
      <name val="Arial"/>
      <family val="2"/>
      <charset val="204"/>
    </font>
    <font>
      <i/>
      <sz val="10"/>
      <name val="Arial"/>
      <family val="2"/>
      <charset val="204"/>
    </font>
    <font>
      <b/>
      <i/>
      <sz val="10"/>
      <name val="Arial"/>
      <family val="2"/>
      <charset val="204"/>
    </font>
    <font>
      <sz val="11"/>
      <name val="Arial"/>
      <family val="2"/>
      <charset val="204"/>
    </font>
    <font>
      <b/>
      <sz val="11"/>
      <name val="Arial"/>
      <family val="2"/>
      <charset val="204"/>
    </font>
    <font>
      <sz val="10"/>
      <color indexed="8"/>
      <name val="Arial"/>
      <family val="2"/>
      <charset val="204"/>
    </font>
    <font>
      <vertAlign val="superscript"/>
      <sz val="10"/>
      <name val="Arial"/>
      <family val="2"/>
      <charset val="204"/>
    </font>
    <font>
      <vertAlign val="superscript"/>
      <sz val="10"/>
      <color indexed="8"/>
      <name val="Arial"/>
      <family val="2"/>
      <charset val="204"/>
    </font>
    <font>
      <sz val="8"/>
      <name val="Arial"/>
      <family val="2"/>
      <charset val="204"/>
    </font>
    <font>
      <sz val="12"/>
      <name val="Arial"/>
      <family val="2"/>
      <charset val="204"/>
    </font>
    <font>
      <b/>
      <sz val="12"/>
      <name val="Arial"/>
      <family val="2"/>
      <charset val="204"/>
    </font>
    <font>
      <b/>
      <i/>
      <sz val="12"/>
      <name val="Arial"/>
      <family val="2"/>
      <charset val="204"/>
    </font>
    <font>
      <sz val="9"/>
      <name val="Arial"/>
      <family val="2"/>
      <charset val="204"/>
    </font>
    <font>
      <sz val="12"/>
      <color indexed="8"/>
      <name val="Arial"/>
      <family val="2"/>
      <charset val="204"/>
    </font>
    <font>
      <b/>
      <vertAlign val="superscript"/>
      <sz val="10"/>
      <name val="Arial"/>
      <family val="2"/>
      <charset val="204"/>
    </font>
    <font>
      <i/>
      <sz val="9"/>
      <name val="Arial"/>
      <family val="2"/>
      <charset val="204"/>
    </font>
    <font>
      <b/>
      <sz val="10"/>
      <name val="Arial Cyr"/>
      <charset val="204"/>
    </font>
    <font>
      <sz val="12"/>
      <color indexed="9"/>
      <name val="Arial"/>
      <family val="2"/>
      <charset val="204"/>
    </font>
    <font>
      <sz val="12"/>
      <name val="Arial Cyr"/>
      <charset val="204"/>
    </font>
    <font>
      <b/>
      <sz val="12"/>
      <name val="Arial Cyr"/>
      <charset val="204"/>
    </font>
    <font>
      <b/>
      <vertAlign val="superscript"/>
      <sz val="12"/>
      <name val="Arial Cyr"/>
      <charset val="204"/>
    </font>
    <font>
      <b/>
      <i/>
      <sz val="12"/>
      <name val="Arial Cyr"/>
      <charset val="204"/>
    </font>
    <font>
      <vertAlign val="superscript"/>
      <sz val="12"/>
      <name val="Arial Cyr"/>
      <charset val="204"/>
    </font>
    <font>
      <vertAlign val="superscript"/>
      <sz val="12"/>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Cyr"/>
      <charset val="204"/>
    </font>
    <font>
      <sz val="9"/>
      <color rgb="FF333333"/>
      <name val="Arial"/>
      <family val="2"/>
      <charset val="204"/>
    </font>
    <font>
      <sz val="10"/>
      <name val="Arial"/>
      <family val="2"/>
      <charset val="204"/>
    </font>
    <font>
      <sz val="10"/>
      <color rgb="FF333333"/>
      <name val="Arial"/>
      <family val="2"/>
      <charset val="204"/>
    </font>
    <font>
      <b/>
      <sz val="10"/>
      <color rgb="FF333333"/>
      <name val="Arial"/>
      <family val="2"/>
      <charset val="204"/>
    </font>
    <font>
      <sz val="10"/>
      <color rgb="FF000000"/>
      <name val="Arial"/>
      <family val="2"/>
      <charset val="204"/>
    </font>
    <font>
      <b/>
      <sz val="8"/>
      <name val="Arial"/>
      <family val="2"/>
      <charset val="204"/>
    </font>
    <font>
      <b/>
      <sz val="9"/>
      <name val="Arial Cyr"/>
      <charset val="204"/>
    </font>
    <font>
      <i/>
      <sz val="10"/>
      <color rgb="FF000000"/>
      <name val="Arial"/>
      <family val="2"/>
      <charset val="204"/>
    </font>
    <font>
      <b/>
      <sz val="9"/>
      <color rgb="FF333333"/>
      <name val="Arial"/>
      <family val="2"/>
      <charset val="204"/>
    </font>
    <font>
      <sz val="9"/>
      <color rgb="FF000000"/>
      <name val="Arial"/>
      <family val="2"/>
      <charset val="204"/>
    </font>
    <font>
      <b/>
      <sz val="9"/>
      <color rgb="FF000000"/>
      <name val="Arial"/>
      <family val="2"/>
      <charset val="204"/>
    </font>
    <font>
      <sz val="9"/>
      <color rgb="FFFFFFFF"/>
      <name val="Arial"/>
      <family val="2"/>
      <charset val="204"/>
    </font>
    <font>
      <sz val="8"/>
      <color rgb="FF333333"/>
      <name val="Arial"/>
      <family val="2"/>
      <charset val="204"/>
    </font>
    <font>
      <b/>
      <sz val="8"/>
      <color rgb="FF333333"/>
      <name val="Arial"/>
      <family val="2"/>
      <charset val="204"/>
    </font>
    <font>
      <sz val="10"/>
      <color indexed="63"/>
      <name val="Arial"/>
      <family val="2"/>
      <charset val="204"/>
    </font>
    <font>
      <b/>
      <sz val="10"/>
      <color rgb="FF000000"/>
      <name val="Arial"/>
      <family val="2"/>
      <charset val="204"/>
    </font>
    <font>
      <b/>
      <sz val="11"/>
      <color rgb="FF333333"/>
      <name val="Arial"/>
      <family val="2"/>
      <charset val="204"/>
    </font>
    <font>
      <sz val="11"/>
      <color rgb="FF333333"/>
      <name val="Arial"/>
      <family val="2"/>
      <charset val="204"/>
    </font>
    <font>
      <sz val="11"/>
      <color rgb="FF000000"/>
      <name val="Arial"/>
      <family val="2"/>
      <charset val="204"/>
    </font>
    <font>
      <sz val="8"/>
      <color rgb="FF000000"/>
      <name val="Arial"/>
      <family val="2"/>
      <charset val="204"/>
    </font>
    <font>
      <b/>
      <sz val="8"/>
      <color rgb="FF000000"/>
      <name val="Arial"/>
      <family val="2"/>
      <charset val="204"/>
    </font>
    <font>
      <sz val="8"/>
      <color rgb="FFFFFFFF"/>
      <name val="Arial"/>
      <family val="2"/>
      <charset val="204"/>
    </font>
    <font>
      <i/>
      <sz val="9"/>
      <color rgb="FF000000"/>
      <name val="Arial"/>
      <family val="2"/>
      <charset val="204"/>
    </font>
    <font>
      <b/>
      <sz val="8"/>
      <color rgb="FFFFFFFF"/>
      <name val="Arial"/>
      <family val="2"/>
      <charset val="204"/>
    </font>
    <font>
      <b/>
      <i/>
      <sz val="8"/>
      <color rgb="FF000000"/>
      <name val="Arial"/>
      <family val="2"/>
      <charset val="204"/>
    </font>
    <font>
      <b/>
      <sz val="9"/>
      <name val="Arial"/>
      <family val="2"/>
      <charset val="204"/>
    </font>
    <font>
      <b/>
      <i/>
      <sz val="9"/>
      <color rgb="FF000000"/>
      <name val="Arial"/>
      <family val="2"/>
      <charset val="204"/>
    </font>
    <font>
      <sz val="10"/>
      <color rgb="FFFF0000"/>
      <name val="Arial"/>
      <family val="2"/>
      <charset val="204"/>
    </font>
    <font>
      <b/>
      <sz val="11"/>
      <color theme="1"/>
      <name val="Arial"/>
      <family val="2"/>
      <charset val="204"/>
    </font>
    <font>
      <sz val="10"/>
      <color rgb="FF000000"/>
      <name val="Arial"/>
      <family val="2"/>
      <charset val="204"/>
    </font>
    <font>
      <b/>
      <i/>
      <sz val="9"/>
      <name val="Arial"/>
      <family val="2"/>
      <charset val="204"/>
    </font>
    <font>
      <b/>
      <u/>
      <sz val="9"/>
      <name val="Arial"/>
      <family val="2"/>
      <charset val="204"/>
    </font>
    <font>
      <sz val="10"/>
      <name val="Arial Narrow"/>
      <family val="2"/>
      <charset val="204"/>
    </font>
    <font>
      <sz val="14"/>
      <name val="Arial"/>
      <family val="2"/>
      <charset val="204"/>
    </font>
    <font>
      <vertAlign val="superscript"/>
      <sz val="8"/>
      <name val="Arial"/>
      <family val="2"/>
      <charset val="204"/>
    </font>
    <font>
      <sz val="10"/>
      <color rgb="FF000000"/>
      <name val="Arial"/>
      <family val="2"/>
      <charset val="204"/>
    </font>
    <font>
      <sz val="11"/>
      <color indexed="8"/>
      <name val="Arial"/>
      <family val="2"/>
      <charset val="204"/>
    </font>
    <font>
      <sz val="11"/>
      <color rgb="FF222222"/>
      <name val="Arial"/>
      <family val="2"/>
      <charset val="204"/>
    </font>
    <font>
      <sz val="9"/>
      <color indexed="63"/>
      <name val="Arial"/>
      <family val="2"/>
      <charset val="204"/>
    </font>
    <font>
      <sz val="9"/>
      <color indexed="8"/>
      <name val="Arial"/>
      <family val="2"/>
      <charset val="204"/>
    </font>
    <font>
      <b/>
      <i/>
      <sz val="8"/>
      <name val="Arial"/>
      <family val="2"/>
      <charset val="204"/>
    </font>
    <font>
      <i/>
      <sz val="8"/>
      <name val="Arial"/>
      <family val="2"/>
      <charset val="204"/>
    </font>
    <font>
      <sz val="10"/>
      <color rgb="FFFFFFFF"/>
      <name val="Arial"/>
      <family val="2"/>
      <charset val="204"/>
    </font>
    <font>
      <b/>
      <sz val="11"/>
      <color rgb="FF000000"/>
      <name val="Arial"/>
      <family val="2"/>
      <charset val="204"/>
    </font>
    <font>
      <sz val="10"/>
      <color rgb="FF000000"/>
      <name val="Arial"/>
      <family val="2"/>
      <charset val="204"/>
    </font>
    <font>
      <b/>
      <sz val="12"/>
      <color rgb="FF000000"/>
      <name val="Arial"/>
      <family val="2"/>
      <charset val="204"/>
    </font>
    <font>
      <b/>
      <sz val="12"/>
      <color rgb="FFFFFFFF"/>
      <name val="Arial"/>
      <family val="2"/>
      <charset val="204"/>
    </font>
    <font>
      <sz val="12"/>
      <color rgb="FFFFFFFF"/>
      <name val="Arial"/>
      <family val="2"/>
      <charset val="204"/>
    </font>
    <font>
      <sz val="12"/>
      <color rgb="FF000000"/>
      <name val="Arial"/>
      <family val="2"/>
      <charset val="204"/>
    </font>
    <font>
      <b/>
      <sz val="9"/>
      <color rgb="FFFFFFFF"/>
      <name val="Arial"/>
      <family val="2"/>
      <charset val="204"/>
    </font>
    <font>
      <sz val="8"/>
      <name val="Times New Roman"/>
      <family val="1"/>
      <charset val="204"/>
    </font>
    <font>
      <b/>
      <sz val="8"/>
      <color indexed="8"/>
      <name val="Arial"/>
      <family val="2"/>
      <charset val="204"/>
    </font>
    <font>
      <sz val="8"/>
      <color indexed="8"/>
      <name val="Arial KZ"/>
      <charset val="204"/>
    </font>
    <font>
      <b/>
      <sz val="8"/>
      <color indexed="8"/>
      <name val="Arial KZ"/>
      <charset val="204"/>
    </font>
    <font>
      <b/>
      <sz val="8"/>
      <color indexed="9"/>
      <name val="Arial"/>
      <family val="2"/>
      <charset val="204"/>
    </font>
    <font>
      <b/>
      <i/>
      <sz val="8"/>
      <color indexed="8"/>
      <name val="Arial"/>
      <family val="2"/>
      <charset val="204"/>
    </font>
    <font>
      <sz val="8"/>
      <color indexed="9"/>
      <name val="Arial"/>
      <family val="2"/>
      <charset val="204"/>
    </font>
    <font>
      <sz val="8"/>
      <color indexed="8"/>
      <name val="Arial"/>
      <family val="2"/>
      <charset val="204"/>
    </font>
    <font>
      <sz val="7.5"/>
      <color rgb="FF333333"/>
      <name val="Arial"/>
      <family val="2"/>
      <charset val="204"/>
    </font>
    <font>
      <b/>
      <sz val="7.5"/>
      <color rgb="FF333333"/>
      <name val="Arial"/>
      <family val="2"/>
      <charset val="204"/>
    </font>
    <font>
      <sz val="10.5"/>
      <name val="Arial Narrow"/>
      <family val="2"/>
      <charset val="204"/>
    </font>
    <font>
      <b/>
      <sz val="10"/>
      <color rgb="FF000000"/>
      <name val="Times New Roman"/>
      <family val="1"/>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9"/>
        <bgColor indexed="9"/>
      </patternFill>
    </fill>
    <fill>
      <patternFill patternType="solid">
        <fgColor theme="0"/>
        <bgColor rgb="FFFFFFFF"/>
      </patternFill>
    </fill>
    <fill>
      <patternFill patternType="solid">
        <fgColor rgb="FFF8FBFC"/>
        <bgColor rgb="FFFFFFFF"/>
      </patternFill>
    </fill>
  </fills>
  <borders count="7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rgb="FF000000"/>
      </left>
      <right style="thin">
        <color rgb="FFEBEBEB"/>
      </right>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rgb="FF000000"/>
      </left>
      <right style="thin">
        <color indexed="64"/>
      </right>
      <top style="thin">
        <color rgb="FF00000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3877A6"/>
      </bottom>
      <diagonal/>
    </border>
    <border>
      <left style="thin">
        <color rgb="FFC0C0C0"/>
      </left>
      <right style="thin">
        <color rgb="FFC0C0C0"/>
      </right>
      <top/>
      <bottom style="thin">
        <color rgb="FFA5A5B1"/>
      </bottom>
      <diagonal/>
    </border>
    <border>
      <left style="thin">
        <color rgb="FFC0C0C0"/>
      </left>
      <right style="thin">
        <color rgb="FFC0C0C0"/>
      </right>
      <top style="thin">
        <color rgb="FFCAC9D9"/>
      </top>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theme="0" tint="-4.9989318521683403E-2"/>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rgb="FF000000"/>
      </left>
      <right style="thin">
        <color rgb="FF000000"/>
      </right>
      <top style="thin">
        <color rgb="FF000000"/>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331">
    <xf numFmtId="0" fontId="0" fillId="0" borderId="0"/>
    <xf numFmtId="0" fontId="10"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74" fontId="11" fillId="0" borderId="0" applyFont="0" applyFill="0" applyBorder="0" applyAlignment="0" applyProtection="0"/>
    <xf numFmtId="175" fontId="11" fillId="0" borderId="0" applyFont="0" applyFill="0" applyBorder="0" applyAlignment="0" applyProtection="0"/>
    <xf numFmtId="176" fontId="7" fillId="0" borderId="0"/>
    <xf numFmtId="0" fontId="10" fillId="0" borderId="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7" borderId="1" applyNumberFormat="0" applyAlignment="0" applyProtection="0"/>
    <xf numFmtId="0" fontId="41" fillId="20" borderId="2" applyNumberFormat="0" applyAlignment="0" applyProtection="0"/>
    <xf numFmtId="0" fontId="42" fillId="20" borderId="1" applyNumberFormat="0" applyAlignment="0" applyProtection="0"/>
    <xf numFmtId="0" fontId="43" fillId="0" borderId="3" applyNumberFormat="0" applyFill="0" applyAlignment="0" applyProtection="0"/>
    <xf numFmtId="0" fontId="44" fillId="0" borderId="4" applyNumberFormat="0" applyFill="0" applyAlignment="0" applyProtection="0"/>
    <xf numFmtId="0" fontId="45" fillId="0" borderId="5" applyNumberFormat="0" applyFill="0" applyAlignment="0" applyProtection="0"/>
    <xf numFmtId="0" fontId="45" fillId="0" borderId="0" applyNumberFormat="0" applyFill="0" applyBorder="0" applyAlignment="0" applyProtection="0"/>
    <xf numFmtId="0" fontId="46" fillId="0" borderId="6" applyNumberFormat="0" applyFill="0" applyAlignment="0" applyProtection="0"/>
    <xf numFmtId="0" fontId="47" fillId="21" borderId="7" applyNumberFormat="0" applyAlignment="0" applyProtection="0"/>
    <xf numFmtId="0" fontId="48" fillId="0" borderId="0" applyNumberFormat="0" applyFill="0" applyBorder="0" applyAlignment="0" applyProtection="0"/>
    <xf numFmtId="0" fontId="49" fillId="22" borderId="0" applyNumberFormat="0" applyBorder="0" applyAlignment="0" applyProtection="0"/>
    <xf numFmtId="0" fontId="9" fillId="0" borderId="0" applyNumberFormat="0" applyFont="0" applyFill="0" applyBorder="0" applyAlignment="0" applyProtection="0"/>
    <xf numFmtId="0" fontId="11" fillId="0" borderId="0"/>
    <xf numFmtId="0" fontId="11" fillId="0" borderId="0"/>
    <xf numFmtId="0" fontId="50" fillId="3" borderId="0" applyNumberFormat="0" applyBorder="0" applyAlignment="0" applyProtection="0"/>
    <xf numFmtId="0" fontId="51" fillId="0" borderId="0" applyNumberFormat="0" applyFill="0" applyBorder="0" applyAlignment="0" applyProtection="0"/>
    <xf numFmtId="0" fontId="7" fillId="23" borderId="8" applyNumberFormat="0" applyFont="0" applyAlignment="0" applyProtection="0"/>
    <xf numFmtId="0" fontId="52" fillId="0" borderId="9" applyNumberFormat="0" applyFill="0" applyAlignment="0" applyProtection="0"/>
    <xf numFmtId="0" fontId="53" fillId="0" borderId="0" applyNumberForma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54" fillId="4"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7" borderId="1" applyNumberFormat="0" applyAlignment="0" applyProtection="0"/>
    <xf numFmtId="0" fontId="41" fillId="20" borderId="2" applyNumberFormat="0" applyAlignment="0" applyProtection="0"/>
    <xf numFmtId="0" fontId="42" fillId="20" borderId="1" applyNumberFormat="0" applyAlignment="0" applyProtection="0"/>
    <xf numFmtId="0" fontId="43" fillId="0" borderId="3" applyNumberFormat="0" applyFill="0" applyAlignment="0" applyProtection="0"/>
    <xf numFmtId="0" fontId="44" fillId="0" borderId="4" applyNumberFormat="0" applyFill="0" applyAlignment="0" applyProtection="0"/>
    <xf numFmtId="0" fontId="45" fillId="0" borderId="5" applyNumberFormat="0" applyFill="0" applyAlignment="0" applyProtection="0"/>
    <xf numFmtId="0" fontId="45" fillId="0" borderId="0" applyNumberFormat="0" applyFill="0" applyBorder="0" applyAlignment="0" applyProtection="0"/>
    <xf numFmtId="0" fontId="46" fillId="0" borderId="6" applyNumberFormat="0" applyFill="0" applyAlignment="0" applyProtection="0"/>
    <xf numFmtId="0" fontId="47" fillId="21" borderId="7" applyNumberFormat="0" applyAlignment="0" applyProtection="0"/>
    <xf numFmtId="0" fontId="48" fillId="0" borderId="0" applyNumberFormat="0" applyFill="0" applyBorder="0" applyAlignment="0" applyProtection="0"/>
    <xf numFmtId="0" fontId="49" fillId="22" borderId="0" applyNumberFormat="0" applyBorder="0" applyAlignment="0" applyProtection="0"/>
    <xf numFmtId="0" fontId="50" fillId="3" borderId="0" applyNumberFormat="0" applyBorder="0" applyAlignment="0" applyProtection="0"/>
    <xf numFmtId="0" fontId="51" fillId="0" borderId="0" applyNumberFormat="0" applyFill="0" applyBorder="0" applyAlignment="0" applyProtection="0"/>
    <xf numFmtId="0" fontId="7" fillId="23" borderId="8" applyNumberFormat="0" applyFont="0" applyAlignment="0" applyProtection="0"/>
    <xf numFmtId="0" fontId="52" fillId="0" borderId="9" applyNumberFormat="0" applyFill="0" applyAlignment="0" applyProtection="0"/>
    <xf numFmtId="0" fontId="53" fillId="0" borderId="0" applyNumberFormat="0" applyFill="0" applyBorder="0" applyAlignment="0" applyProtection="0"/>
    <xf numFmtId="0" fontId="54" fillId="4"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7" borderId="1" applyNumberFormat="0" applyAlignment="0" applyProtection="0"/>
    <xf numFmtId="0" fontId="41" fillId="20" borderId="2" applyNumberFormat="0" applyAlignment="0" applyProtection="0"/>
    <xf numFmtId="0" fontId="42" fillId="20" borderId="1" applyNumberFormat="0" applyAlignment="0" applyProtection="0"/>
    <xf numFmtId="0" fontId="43" fillId="0" borderId="3" applyNumberFormat="0" applyFill="0" applyAlignment="0" applyProtection="0"/>
    <xf numFmtId="0" fontId="44" fillId="0" borderId="4" applyNumberFormat="0" applyFill="0" applyAlignment="0" applyProtection="0"/>
    <xf numFmtId="0" fontId="45" fillId="0" borderId="5" applyNumberFormat="0" applyFill="0" applyAlignment="0" applyProtection="0"/>
    <xf numFmtId="0" fontId="45" fillId="0" borderId="0" applyNumberFormat="0" applyFill="0" applyBorder="0" applyAlignment="0" applyProtection="0"/>
    <xf numFmtId="0" fontId="46" fillId="0" borderId="6" applyNumberFormat="0" applyFill="0" applyAlignment="0" applyProtection="0"/>
    <xf numFmtId="0" fontId="47" fillId="21" borderId="7" applyNumberFormat="0" applyAlignment="0" applyProtection="0"/>
    <xf numFmtId="0" fontId="48" fillId="0" borderId="0" applyNumberFormat="0" applyFill="0" applyBorder="0" applyAlignment="0" applyProtection="0"/>
    <xf numFmtId="0" fontId="49" fillId="22" borderId="0" applyNumberFormat="0" applyBorder="0" applyAlignment="0" applyProtection="0"/>
    <xf numFmtId="0" fontId="50" fillId="3" borderId="0" applyNumberFormat="0" applyBorder="0" applyAlignment="0" applyProtection="0"/>
    <xf numFmtId="0" fontId="51" fillId="0" borderId="0" applyNumberFormat="0" applyFill="0" applyBorder="0" applyAlignment="0" applyProtection="0"/>
    <xf numFmtId="0" fontId="7" fillId="23" borderId="8" applyNumberFormat="0" applyFont="0" applyAlignment="0" applyProtection="0"/>
    <xf numFmtId="0" fontId="52" fillId="0" borderId="9" applyNumberFormat="0" applyFill="0" applyAlignment="0" applyProtection="0"/>
    <xf numFmtId="0" fontId="53" fillId="0" borderId="0" applyNumberFormat="0" applyFill="0" applyBorder="0" applyAlignment="0" applyProtection="0"/>
    <xf numFmtId="0" fontId="54" fillId="4" borderId="0" applyNumberFormat="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7" borderId="1" applyNumberFormat="0" applyAlignment="0" applyProtection="0"/>
    <xf numFmtId="0" fontId="41" fillId="20" borderId="2" applyNumberFormat="0" applyAlignment="0" applyProtection="0"/>
    <xf numFmtId="0" fontId="42" fillId="20" borderId="1" applyNumberFormat="0" applyAlignment="0" applyProtection="0"/>
    <xf numFmtId="0" fontId="43" fillId="0" borderId="3" applyNumberFormat="0" applyFill="0" applyAlignment="0" applyProtection="0"/>
    <xf numFmtId="0" fontId="44" fillId="0" borderId="4" applyNumberFormat="0" applyFill="0" applyAlignment="0" applyProtection="0"/>
    <xf numFmtId="0" fontId="45" fillId="0" borderId="5" applyNumberFormat="0" applyFill="0" applyAlignment="0" applyProtection="0"/>
    <xf numFmtId="0" fontId="45" fillId="0" borderId="0" applyNumberFormat="0" applyFill="0" applyBorder="0" applyAlignment="0" applyProtection="0"/>
    <xf numFmtId="0" fontId="46" fillId="0" borderId="6" applyNumberFormat="0" applyFill="0" applyAlignment="0" applyProtection="0"/>
    <xf numFmtId="0" fontId="47" fillId="21" borderId="7" applyNumberFormat="0" applyAlignment="0" applyProtection="0"/>
    <xf numFmtId="0" fontId="48" fillId="0" borderId="0" applyNumberFormat="0" applyFill="0" applyBorder="0" applyAlignment="0" applyProtection="0"/>
    <xf numFmtId="0" fontId="49" fillId="22" borderId="0" applyNumberFormat="0" applyBorder="0" applyAlignment="0" applyProtection="0"/>
    <xf numFmtId="0" fontId="50" fillId="3" borderId="0" applyNumberFormat="0" applyBorder="0" applyAlignment="0" applyProtection="0"/>
    <xf numFmtId="0" fontId="51" fillId="0" borderId="0" applyNumberFormat="0" applyFill="0" applyBorder="0" applyAlignment="0" applyProtection="0"/>
    <xf numFmtId="0" fontId="7" fillId="23" borderId="8" applyNumberFormat="0" applyFont="0" applyAlignment="0" applyProtection="0"/>
    <xf numFmtId="0" fontId="52" fillId="0" borderId="9" applyNumberFormat="0" applyFill="0" applyAlignment="0" applyProtection="0"/>
    <xf numFmtId="0" fontId="53" fillId="0" borderId="0" applyNumberFormat="0" applyFill="0" applyBorder="0" applyAlignment="0" applyProtection="0"/>
    <xf numFmtId="0" fontId="54" fillId="4" borderId="0" applyNumberFormat="0" applyBorder="0" applyAlignment="0" applyProtection="0"/>
    <xf numFmtId="9" fontId="7" fillId="0" borderId="0" applyFont="0" applyFill="0" applyBorder="0" applyAlignment="0" applyProtection="0"/>
    <xf numFmtId="165" fontId="7" fillId="0" borderId="0" applyFont="0" applyFill="0" applyBorder="0" applyAlignment="0" applyProtection="0"/>
    <xf numFmtId="0" fontId="7" fillId="0" borderId="0"/>
    <xf numFmtId="164" fontId="7" fillId="0" borderId="0" applyFont="0" applyFill="0" applyBorder="0" applyAlignment="0" applyProtection="0"/>
    <xf numFmtId="0" fontId="57" fillId="0" borderId="0"/>
    <xf numFmtId="9" fontId="57" fillId="0" borderId="0" applyFont="0" applyFill="0" applyBorder="0" applyAlignment="0" applyProtection="0"/>
    <xf numFmtId="0" fontId="6" fillId="0" borderId="0"/>
    <xf numFmtId="165" fontId="38" fillId="0" borderId="0" applyFont="0" applyFill="0" applyBorder="0" applyAlignment="0" applyProtection="0"/>
    <xf numFmtId="0" fontId="7" fillId="0" borderId="0"/>
    <xf numFmtId="185" fontId="11" fillId="0" borderId="0"/>
    <xf numFmtId="0" fontId="7" fillId="0" borderId="0"/>
    <xf numFmtId="0" fontId="5" fillId="0" borderId="0"/>
    <xf numFmtId="0" fontId="4" fillId="0" borderId="0"/>
    <xf numFmtId="165" fontId="4" fillId="0" borderId="0" applyFont="0" applyFill="0" applyBorder="0" applyAlignment="0" applyProtection="0"/>
    <xf numFmtId="0" fontId="7" fillId="0" borderId="0"/>
    <xf numFmtId="0" fontId="60" fillId="0" borderId="0"/>
    <xf numFmtId="0" fontId="60" fillId="0" borderId="0"/>
    <xf numFmtId="0" fontId="11" fillId="0" borderId="0"/>
    <xf numFmtId="0" fontId="3" fillId="0" borderId="0"/>
    <xf numFmtId="0" fontId="3" fillId="0" borderId="0"/>
    <xf numFmtId="0" fontId="3" fillId="0" borderId="0"/>
    <xf numFmtId="0" fontId="60" fillId="0" borderId="0"/>
    <xf numFmtId="165" fontId="3" fillId="0" borderId="0" applyFont="0" applyFill="0" applyBorder="0" applyAlignment="0" applyProtection="0"/>
    <xf numFmtId="165" fontId="3" fillId="0" borderId="0" applyFont="0" applyFill="0" applyBorder="0" applyAlignment="0" applyProtection="0"/>
    <xf numFmtId="0" fontId="85" fillId="0" borderId="0"/>
    <xf numFmtId="0" fontId="2" fillId="0" borderId="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91" fillId="0" borderId="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100"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40" fillId="7" borderId="1" applyNumberFormat="0" applyAlignment="0" applyProtection="0"/>
    <xf numFmtId="0" fontId="41" fillId="20" borderId="2" applyNumberFormat="0" applyAlignment="0" applyProtection="0"/>
    <xf numFmtId="0" fontId="42" fillId="20" borderId="1" applyNumberFormat="0" applyAlignment="0" applyProtection="0"/>
    <xf numFmtId="0" fontId="43" fillId="0" borderId="3" applyNumberFormat="0" applyFill="0" applyAlignment="0" applyProtection="0"/>
    <xf numFmtId="0" fontId="44" fillId="0" borderId="4" applyNumberFormat="0" applyFill="0" applyAlignment="0" applyProtection="0"/>
    <xf numFmtId="0" fontId="45" fillId="0" borderId="5" applyNumberFormat="0" applyFill="0" applyAlignment="0" applyProtection="0"/>
    <xf numFmtId="0" fontId="45" fillId="0" borderId="0" applyNumberFormat="0" applyFill="0" applyBorder="0" applyAlignment="0" applyProtection="0"/>
    <xf numFmtId="0" fontId="46" fillId="0" borderId="6" applyNumberFormat="0" applyFill="0" applyAlignment="0" applyProtection="0"/>
    <xf numFmtId="0" fontId="47" fillId="21" borderId="7" applyNumberFormat="0" applyAlignment="0" applyProtection="0"/>
    <xf numFmtId="0" fontId="48" fillId="0" borderId="0" applyNumberFormat="0" applyFill="0" applyBorder="0" applyAlignment="0" applyProtection="0"/>
    <xf numFmtId="0" fontId="49" fillId="22" borderId="0" applyNumberFormat="0" applyBorder="0" applyAlignment="0" applyProtection="0"/>
    <xf numFmtId="0" fontId="50" fillId="3" borderId="0" applyNumberFormat="0" applyBorder="0" applyAlignment="0" applyProtection="0"/>
    <xf numFmtId="0" fontId="51" fillId="0" borderId="0" applyNumberFormat="0" applyFill="0" applyBorder="0" applyAlignment="0" applyProtection="0"/>
    <xf numFmtId="0" fontId="7" fillId="23" borderId="8" applyNumberFormat="0" applyFont="0" applyAlignment="0" applyProtection="0"/>
    <xf numFmtId="0" fontId="52" fillId="0" borderId="9" applyNumberFormat="0" applyFill="0" applyAlignment="0" applyProtection="0"/>
    <xf numFmtId="0" fontId="53" fillId="0" borderId="0" applyNumberFormat="0" applyFill="0" applyBorder="0" applyAlignment="0" applyProtection="0"/>
    <xf numFmtId="0" fontId="54" fillId="4" borderId="0" applyNumberFormat="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8" fillId="3" borderId="0" applyNumberFormat="0" applyBorder="0" applyAlignment="0" applyProtection="0"/>
    <xf numFmtId="165" fontId="7" fillId="0" borderId="0" applyFont="0" applyFill="0" applyBorder="0" applyAlignment="0" applyProtection="0"/>
    <xf numFmtId="164" fontId="7" fillId="0" borderId="0" applyFont="0" applyFill="0" applyBorder="0" applyAlignment="0" applyProtection="0"/>
    <xf numFmtId="9" fontId="11" fillId="0" borderId="0" applyFont="0" applyFill="0" applyBorder="0" applyAlignment="0" applyProtection="0"/>
    <xf numFmtId="0" fontId="1" fillId="0" borderId="0"/>
    <xf numFmtId="165" fontId="38" fillId="0" borderId="0" applyFont="0" applyFill="0" applyBorder="0" applyAlignment="0" applyProtection="0"/>
    <xf numFmtId="164" fontId="7"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165" fontId="7" fillId="0" borderId="0" applyFont="0" applyFill="0" applyBorder="0" applyAlignment="0" applyProtection="0"/>
    <xf numFmtId="0" fontId="38" fillId="2" borderId="0" applyNumberFormat="0" applyBorder="0" applyAlignment="0" applyProtection="0"/>
    <xf numFmtId="0" fontId="39" fillId="13" borderId="0" applyNumberFormat="0" applyBorder="0" applyAlignment="0" applyProtection="0"/>
    <xf numFmtId="0" fontId="38" fillId="9" borderId="0" applyNumberFormat="0" applyBorder="0" applyAlignment="0" applyProtection="0"/>
    <xf numFmtId="0" fontId="39" fillId="10"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8" fillId="11" borderId="0" applyNumberFormat="0" applyBorder="0" applyAlignment="0" applyProtection="0"/>
    <xf numFmtId="0" fontId="38" fillId="8" borderId="0" applyNumberFormat="0" applyBorder="0" applyAlignment="0" applyProtection="0"/>
    <xf numFmtId="0" fontId="38" fillId="5" borderId="0" applyNumberFormat="0" applyBorder="0" applyAlignment="0" applyProtection="0"/>
    <xf numFmtId="0" fontId="38" fillId="10"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165" fontId="7" fillId="0" borderId="0" applyFont="0" applyFill="0" applyBorder="0" applyAlignment="0" applyProtection="0"/>
    <xf numFmtId="0" fontId="60" fillId="0" borderId="0"/>
  </cellStyleXfs>
  <cellXfs count="993">
    <xf numFmtId="0" fontId="0" fillId="0" borderId="0" xfId="0"/>
    <xf numFmtId="0" fontId="17" fillId="0" borderId="0" xfId="0" applyFont="1"/>
    <xf numFmtId="0" fontId="17" fillId="0" borderId="0" xfId="0" applyFont="1" applyFill="1"/>
    <xf numFmtId="0" fontId="17" fillId="0" borderId="0" xfId="0" applyFont="1" applyAlignment="1">
      <alignment horizontal="right"/>
    </xf>
    <xf numFmtId="0" fontId="18" fillId="0" borderId="12" xfId="0" applyFont="1" applyBorder="1" applyAlignment="1">
      <alignment vertical="top" wrapText="1"/>
    </xf>
    <xf numFmtId="0" fontId="18" fillId="0" borderId="13" xfId="0" applyFont="1" applyBorder="1" applyAlignment="1">
      <alignment vertical="top" wrapText="1"/>
    </xf>
    <xf numFmtId="0" fontId="17" fillId="0" borderId="10" xfId="0" applyFont="1" applyBorder="1" applyAlignment="1">
      <alignment vertical="top" wrapText="1"/>
    </xf>
    <xf numFmtId="0" fontId="17" fillId="0" borderId="14" xfId="0" applyFont="1" applyBorder="1" applyAlignment="1">
      <alignment vertical="top" wrapText="1"/>
    </xf>
    <xf numFmtId="0" fontId="18" fillId="0" borderId="10" xfId="0" applyFont="1" applyBorder="1" applyAlignment="1">
      <alignment vertical="top" wrapText="1"/>
    </xf>
    <xf numFmtId="170" fontId="17" fillId="0" borderId="14" xfId="0" applyNumberFormat="1" applyFont="1" applyFill="1" applyBorder="1" applyAlignment="1">
      <alignment horizontal="left" vertical="top"/>
    </xf>
    <xf numFmtId="0" fontId="18" fillId="0" borderId="10" xfId="0" applyFont="1" applyFill="1" applyBorder="1" applyAlignment="1">
      <alignment vertical="top" wrapText="1"/>
    </xf>
    <xf numFmtId="3" fontId="18" fillId="0" borderId="14" xfId="0" applyNumberFormat="1" applyFont="1" applyFill="1" applyBorder="1" applyAlignment="1">
      <alignment vertical="top"/>
    </xf>
    <xf numFmtId="0" fontId="17" fillId="0" borderId="15" xfId="0" applyFont="1" applyBorder="1" applyAlignment="1">
      <alignment vertical="top" wrapText="1"/>
    </xf>
    <xf numFmtId="0" fontId="17" fillId="0" borderId="16" xfId="0" applyFont="1" applyBorder="1" applyAlignment="1">
      <alignment vertical="top" wrapText="1"/>
    </xf>
    <xf numFmtId="0" fontId="19" fillId="0" borderId="0" xfId="0" applyNumberFormat="1" applyFont="1" applyFill="1" applyBorder="1" applyAlignment="1" applyProtection="1">
      <alignment horizontal="left"/>
      <protection locked="0"/>
    </xf>
    <xf numFmtId="0" fontId="14" fillId="0" borderId="0" xfId="0" applyFont="1"/>
    <xf numFmtId="0" fontId="14" fillId="0" borderId="0" xfId="0" applyFont="1" applyFill="1"/>
    <xf numFmtId="0" fontId="14" fillId="0" borderId="0" xfId="0" applyFont="1" applyAlignment="1">
      <alignment horizontal="right"/>
    </xf>
    <xf numFmtId="0" fontId="14" fillId="0" borderId="12" xfId="0" applyFont="1" applyBorder="1" applyAlignment="1">
      <alignment vertical="top" wrapText="1"/>
    </xf>
    <xf numFmtId="0" fontId="16" fillId="0" borderId="10" xfId="0" applyFont="1" applyBorder="1" applyAlignment="1">
      <alignment vertical="top" wrapText="1"/>
    </xf>
    <xf numFmtId="0" fontId="14" fillId="0" borderId="10" xfId="0" applyFont="1" applyBorder="1" applyAlignment="1">
      <alignment vertical="top" wrapText="1"/>
    </xf>
    <xf numFmtId="0" fontId="14" fillId="0" borderId="17" xfId="0" applyFont="1" applyBorder="1" applyAlignment="1">
      <alignment vertical="top" wrapText="1"/>
    </xf>
    <xf numFmtId="0" fontId="14" fillId="0" borderId="0" xfId="0" applyFont="1" applyBorder="1" applyAlignment="1">
      <alignment vertical="top" wrapText="1"/>
    </xf>
    <xf numFmtId="167" fontId="14" fillId="0" borderId="0" xfId="0" applyNumberFormat="1" applyFont="1" applyFill="1" applyBorder="1" applyAlignment="1">
      <alignment horizontal="right" vertical="top" wrapText="1" indent="1"/>
    </xf>
    <xf numFmtId="169" fontId="14" fillId="0" borderId="0" xfId="45" applyNumberFormat="1" applyFont="1" applyFill="1" applyBorder="1" applyAlignment="1">
      <alignment horizontal="left" vertical="top" wrapText="1" indent="3"/>
    </xf>
    <xf numFmtId="168" fontId="14" fillId="0" borderId="0" xfId="45" applyNumberFormat="1" applyFont="1" applyFill="1" applyBorder="1" applyAlignment="1">
      <alignment horizontal="left" vertical="top" wrapText="1" indent="3"/>
    </xf>
    <xf numFmtId="0" fontId="19" fillId="0" borderId="0" xfId="0" applyNumberFormat="1" applyFont="1" applyFill="1" applyBorder="1" applyAlignment="1" applyProtection="1">
      <alignment horizontal="left" vertical="top"/>
      <protection locked="0"/>
    </xf>
    <xf numFmtId="0" fontId="20" fillId="0" borderId="0" xfId="0" applyFont="1" applyFill="1" applyAlignment="1">
      <alignment horizontal="left" vertical="top" wrapText="1"/>
    </xf>
    <xf numFmtId="0" fontId="14" fillId="0" borderId="0" xfId="0" applyFont="1" applyFill="1" applyBorder="1" applyAlignment="1">
      <alignment vertical="top" wrapText="1"/>
    </xf>
    <xf numFmtId="0" fontId="16" fillId="0" borderId="10" xfId="0" applyFont="1" applyBorder="1" applyAlignment="1">
      <alignment horizontal="left" vertical="top" wrapText="1" indent="1"/>
    </xf>
    <xf numFmtId="0" fontId="15" fillId="0" borderId="17" xfId="0" applyFont="1" applyBorder="1" applyAlignment="1">
      <alignment vertical="top" wrapText="1"/>
    </xf>
    <xf numFmtId="0" fontId="15" fillId="0" borderId="10" xfId="0" applyFont="1" applyBorder="1" applyAlignment="1">
      <alignment vertical="top" wrapText="1"/>
    </xf>
    <xf numFmtId="169" fontId="14" fillId="0" borderId="0" xfId="0" applyNumberFormat="1" applyFont="1" applyFill="1" applyBorder="1" applyAlignment="1">
      <alignment horizontal="left" vertical="top" wrapText="1" indent="1"/>
    </xf>
    <xf numFmtId="0" fontId="14" fillId="0" borderId="10" xfId="0" applyFont="1" applyFill="1" applyBorder="1" applyAlignment="1">
      <alignment vertical="top" wrapText="1"/>
    </xf>
    <xf numFmtId="0" fontId="16" fillId="0" borderId="0" xfId="0" applyFont="1" applyBorder="1" applyAlignment="1">
      <alignment vertical="top" wrapText="1"/>
    </xf>
    <xf numFmtId="0" fontId="23" fillId="0" borderId="0" xfId="0" applyFont="1" applyAlignment="1">
      <alignment vertical="center"/>
    </xf>
    <xf numFmtId="0" fontId="23" fillId="0" borderId="0" xfId="0" applyFont="1" applyAlignment="1">
      <alignment horizontal="right" vertical="center"/>
    </xf>
    <xf numFmtId="0" fontId="14" fillId="0" borderId="18" xfId="0" applyFont="1" applyBorder="1" applyAlignment="1">
      <alignment vertical="top" wrapText="1"/>
    </xf>
    <xf numFmtId="0" fontId="16" fillId="0" borderId="17" xfId="0" applyFont="1" applyBorder="1" applyAlignment="1">
      <alignment vertical="top" wrapText="1"/>
    </xf>
    <xf numFmtId="0" fontId="23" fillId="0" borderId="0" xfId="0" applyFont="1"/>
    <xf numFmtId="0" fontId="14" fillId="0" borderId="0" xfId="0" applyFont="1" applyFill="1" applyAlignment="1">
      <alignment horizontal="right"/>
    </xf>
    <xf numFmtId="0" fontId="14" fillId="0" borderId="15" xfId="0" applyFont="1" applyFill="1" applyBorder="1" applyAlignment="1">
      <alignment vertical="top" wrapText="1"/>
    </xf>
    <xf numFmtId="0" fontId="21" fillId="0" borderId="0" xfId="0" applyNumberFormat="1" applyFont="1" applyFill="1" applyBorder="1" applyAlignment="1" applyProtection="1">
      <alignment horizontal="left"/>
      <protection locked="0"/>
    </xf>
    <xf numFmtId="0" fontId="14" fillId="0" borderId="0" xfId="0" applyFont="1" applyAlignment="1">
      <alignment horizontal="left" vertical="center" wrapText="1"/>
    </xf>
    <xf numFmtId="0" fontId="14" fillId="0" borderId="11" xfId="0" applyFont="1" applyFill="1" applyBorder="1" applyAlignment="1">
      <alignment vertical="top" wrapText="1"/>
    </xf>
    <xf numFmtId="0" fontId="14" fillId="0" borderId="0" xfId="0" applyFont="1" applyAlignment="1">
      <alignment vertical="center" wrapText="1"/>
    </xf>
    <xf numFmtId="0" fontId="14" fillId="0" borderId="0" xfId="0" applyFont="1" applyFill="1" applyAlignment="1">
      <alignment horizontal="centerContinuous" vertical="center" wrapText="1"/>
    </xf>
    <xf numFmtId="0" fontId="24" fillId="0" borderId="0" xfId="0" applyFont="1" applyBorder="1" applyAlignment="1">
      <alignment horizontal="center" vertical="center" wrapText="1"/>
    </xf>
    <xf numFmtId="0" fontId="16" fillId="0" borderId="10" xfId="0" applyFont="1" applyFill="1" applyBorder="1" applyAlignment="1">
      <alignment vertical="top" wrapText="1"/>
    </xf>
    <xf numFmtId="0" fontId="16" fillId="0" borderId="17" xfId="0" applyFont="1" applyFill="1" applyBorder="1" applyAlignment="1">
      <alignment horizontal="left" vertical="center" wrapText="1"/>
    </xf>
    <xf numFmtId="0" fontId="14" fillId="0" borderId="15" xfId="0" applyFont="1" applyFill="1" applyBorder="1" applyAlignment="1">
      <alignment horizontal="left" vertical="top" wrapText="1"/>
    </xf>
    <xf numFmtId="0" fontId="16" fillId="0" borderId="12" xfId="0" applyFont="1" applyFill="1" applyBorder="1" applyAlignment="1">
      <alignment vertical="top" wrapText="1"/>
    </xf>
    <xf numFmtId="0" fontId="14" fillId="0" borderId="0" xfId="0" applyFont="1" applyBorder="1" applyAlignment="1">
      <alignment vertical="center"/>
    </xf>
    <xf numFmtId="164" fontId="14" fillId="0" borderId="0" xfId="0" applyNumberFormat="1" applyFont="1" applyFill="1" applyBorder="1" applyAlignment="1">
      <alignment horizontal="right" vertical="center" wrapText="1" indent="1"/>
    </xf>
    <xf numFmtId="0" fontId="27" fillId="0" borderId="0" xfId="43" applyNumberFormat="1" applyFont="1" applyFill="1" applyBorder="1" applyAlignment="1" applyProtection="1"/>
    <xf numFmtId="0" fontId="14" fillId="0" borderId="0" xfId="0" applyFont="1" applyFill="1" applyAlignment="1">
      <alignment horizontal="left"/>
    </xf>
    <xf numFmtId="0" fontId="26" fillId="0" borderId="0" xfId="0" applyFont="1" applyFill="1"/>
    <xf numFmtId="0" fontId="14" fillId="0" borderId="10" xfId="0" applyFont="1" applyFill="1" applyBorder="1" applyAlignment="1">
      <alignment vertical="center" wrapText="1"/>
    </xf>
    <xf numFmtId="164" fontId="14" fillId="0" borderId="10" xfId="0" applyNumberFormat="1" applyFont="1" applyFill="1" applyBorder="1" applyAlignment="1">
      <alignment horizontal="right" vertical="center"/>
    </xf>
    <xf numFmtId="0" fontId="16" fillId="0" borderId="10" xfId="0" applyFont="1" applyFill="1" applyBorder="1" applyAlignment="1">
      <alignment vertical="center" wrapText="1"/>
    </xf>
    <xf numFmtId="14" fontId="14" fillId="0" borderId="10" xfId="0" applyNumberFormat="1" applyFont="1" applyFill="1" applyBorder="1" applyAlignment="1">
      <alignment vertical="top" wrapText="1"/>
    </xf>
    <xf numFmtId="49" fontId="24" fillId="0" borderId="11" xfId="0" applyNumberFormat="1" applyFont="1" applyFill="1" applyBorder="1" applyAlignment="1">
      <alignment horizontal="right" vertical="top"/>
    </xf>
    <xf numFmtId="0" fontId="14" fillId="0" borderId="21" xfId="0" applyFont="1" applyFill="1" applyBorder="1" applyAlignment="1">
      <alignment vertical="top" wrapText="1"/>
    </xf>
    <xf numFmtId="170" fontId="18" fillId="0" borderId="14" xfId="0" applyNumberFormat="1" applyFont="1" applyFill="1" applyBorder="1" applyAlignment="1">
      <alignment horizontal="right" vertical="top"/>
    </xf>
    <xf numFmtId="0" fontId="17" fillId="0" borderId="0" xfId="0" applyFont="1" applyBorder="1" applyAlignment="1">
      <alignment vertical="top" wrapText="1"/>
    </xf>
    <xf numFmtId="167" fontId="17" fillId="0" borderId="0" xfId="0" applyNumberFormat="1" applyFont="1" applyFill="1" applyBorder="1" applyAlignment="1">
      <alignment horizontal="right" vertical="top" indent="1"/>
    </xf>
    <xf numFmtId="0" fontId="26" fillId="0" borderId="0" xfId="0" applyFont="1"/>
    <xf numFmtId="0" fontId="26" fillId="0" borderId="11" xfId="0" applyFont="1" applyBorder="1" applyAlignment="1">
      <alignment horizontal="center" vertical="center" wrapText="1"/>
    </xf>
    <xf numFmtId="0" fontId="22" fillId="0" borderId="0" xfId="0" applyFont="1" applyBorder="1"/>
    <xf numFmtId="0" fontId="22" fillId="0" borderId="0" xfId="0" applyFont="1"/>
    <xf numFmtId="0" fontId="26" fillId="0" borderId="11" xfId="0" applyFont="1" applyBorder="1" applyAlignment="1">
      <alignment horizontal="center" vertical="center"/>
    </xf>
    <xf numFmtId="0" fontId="26" fillId="0" borderId="0" xfId="0" applyFont="1" applyFill="1" applyAlignment="1">
      <alignment horizontal="center" vertical="center"/>
    </xf>
    <xf numFmtId="0" fontId="23" fillId="0" borderId="0" xfId="0" applyFont="1" applyBorder="1" applyAlignment="1">
      <alignment vertical="center"/>
    </xf>
    <xf numFmtId="0" fontId="26" fillId="0" borderId="0" xfId="0" applyFont="1" applyBorder="1" applyAlignment="1">
      <alignment vertical="center"/>
    </xf>
    <xf numFmtId="0" fontId="31" fillId="0" borderId="0" xfId="0" applyFont="1" applyFill="1"/>
    <xf numFmtId="0" fontId="23" fillId="0" borderId="0" xfId="0" applyFont="1" applyFill="1" applyBorder="1" applyAlignment="1">
      <alignment horizontal="right"/>
    </xf>
    <xf numFmtId="49" fontId="26" fillId="0" borderId="22" xfId="0" applyNumberFormat="1" applyFont="1" applyFill="1" applyBorder="1" applyAlignment="1">
      <alignment horizontal="center" vertical="center" wrapText="1"/>
    </xf>
    <xf numFmtId="49" fontId="24" fillId="0" borderId="10" xfId="0" applyNumberFormat="1" applyFont="1" applyFill="1" applyBorder="1" applyAlignment="1">
      <alignment horizontal="left" vertical="center"/>
    </xf>
    <xf numFmtId="49" fontId="14" fillId="0" borderId="10" xfId="0" applyNumberFormat="1" applyFont="1" applyFill="1" applyBorder="1" applyAlignment="1">
      <alignment horizontal="left" vertical="center"/>
    </xf>
    <xf numFmtId="49" fontId="14" fillId="0" borderId="10" xfId="0" applyNumberFormat="1" applyFont="1" applyFill="1" applyBorder="1" applyAlignment="1">
      <alignment horizontal="left" vertical="top"/>
    </xf>
    <xf numFmtId="49" fontId="16" fillId="0" borderId="10" xfId="0" applyNumberFormat="1" applyFont="1" applyFill="1" applyBorder="1" applyAlignment="1">
      <alignment horizontal="left" vertical="top"/>
    </xf>
    <xf numFmtId="49" fontId="24" fillId="0" borderId="10" xfId="0" applyNumberFormat="1" applyFont="1" applyFill="1" applyBorder="1" applyAlignment="1">
      <alignment horizontal="left" vertical="top"/>
    </xf>
    <xf numFmtId="0" fontId="32" fillId="0" borderId="0" xfId="0" applyFont="1" applyAlignment="1">
      <alignment vertical="center"/>
    </xf>
    <xf numFmtId="0" fontId="32" fillId="0" borderId="0" xfId="0" applyFont="1" applyAlignment="1">
      <alignment horizontal="right" vertical="center"/>
    </xf>
    <xf numFmtId="0" fontId="32" fillId="0" borderId="11" xfId="0" applyFont="1" applyBorder="1" applyAlignment="1">
      <alignment horizontal="center" vertical="center"/>
    </xf>
    <xf numFmtId="0" fontId="33" fillId="0" borderId="12" xfId="0" applyFont="1" applyBorder="1" applyAlignment="1">
      <alignment vertical="center" wrapText="1"/>
    </xf>
    <xf numFmtId="0" fontId="33" fillId="0" borderId="13" xfId="0" applyFont="1" applyBorder="1" applyAlignment="1">
      <alignment vertical="center" wrapText="1"/>
    </xf>
    <xf numFmtId="0" fontId="35" fillId="0" borderId="10" xfId="0" applyFont="1" applyBorder="1" applyAlignment="1">
      <alignment vertical="center" wrapText="1"/>
    </xf>
    <xf numFmtId="0" fontId="35" fillId="0" borderId="14" xfId="0" applyFont="1" applyBorder="1" applyAlignment="1">
      <alignment vertical="center" wrapText="1"/>
    </xf>
    <xf numFmtId="0" fontId="32" fillId="0" borderId="10" xfId="0" applyFont="1" applyBorder="1" applyAlignment="1">
      <alignment vertical="center" wrapText="1"/>
    </xf>
    <xf numFmtId="0" fontId="32" fillId="0" borderId="14" xfId="0" applyFont="1" applyBorder="1" applyAlignment="1">
      <alignment vertical="center" wrapText="1"/>
    </xf>
    <xf numFmtId="0" fontId="33" fillId="0" borderId="0" xfId="0" applyFont="1" applyAlignment="1">
      <alignment vertical="center"/>
    </xf>
    <xf numFmtId="0" fontId="32" fillId="0" borderId="15" xfId="0" applyFont="1" applyBorder="1" applyAlignment="1">
      <alignment vertical="center" wrapText="1"/>
    </xf>
    <xf numFmtId="0" fontId="32" fillId="0" borderId="16" xfId="0" applyFont="1" applyBorder="1" applyAlignment="1">
      <alignment vertical="center" wrapText="1"/>
    </xf>
    <xf numFmtId="0" fontId="36" fillId="0" borderId="0" xfId="0" applyFont="1" applyAlignment="1">
      <alignment vertical="center"/>
    </xf>
    <xf numFmtId="0" fontId="32" fillId="0" borderId="10" xfId="0" applyFont="1" applyBorder="1" applyAlignment="1">
      <alignment vertical="top" wrapText="1"/>
    </xf>
    <xf numFmtId="0" fontId="32" fillId="0" borderId="10" xfId="0" applyFont="1" applyBorder="1" applyAlignment="1">
      <alignment horizontal="left" vertical="center" wrapText="1"/>
    </xf>
    <xf numFmtId="0" fontId="32" fillId="0" borderId="0" xfId="0" applyFont="1" applyBorder="1" applyAlignment="1">
      <alignment vertical="center" wrapText="1"/>
    </xf>
    <xf numFmtId="0" fontId="26" fillId="0" borderId="0" xfId="0" applyFont="1" applyBorder="1"/>
    <xf numFmtId="0" fontId="15" fillId="0" borderId="0" xfId="0" applyFont="1" applyBorder="1" applyAlignment="1">
      <alignment vertical="top" wrapText="1"/>
    </xf>
    <xf numFmtId="0" fontId="26" fillId="0" borderId="0" xfId="0" applyFont="1" applyBorder="1" applyAlignment="1">
      <alignment horizontal="center"/>
    </xf>
    <xf numFmtId="0" fontId="14" fillId="0" borderId="13" xfId="0" applyFont="1" applyBorder="1" applyAlignment="1">
      <alignment vertical="top" wrapText="1"/>
    </xf>
    <xf numFmtId="49" fontId="24" fillId="0" borderId="0" xfId="0" applyNumberFormat="1" applyFont="1" applyFill="1" applyBorder="1" applyAlignment="1">
      <alignment horizontal="right" vertical="top"/>
    </xf>
    <xf numFmtId="164" fontId="14" fillId="0" borderId="0" xfId="0" applyNumberFormat="1" applyFont="1" applyFill="1" applyBorder="1" applyAlignment="1">
      <alignment horizontal="right" vertical="top"/>
    </xf>
    <xf numFmtId="171" fontId="14" fillId="0" borderId="0" xfId="0" applyNumberFormat="1" applyFont="1" applyFill="1" applyBorder="1" applyAlignment="1">
      <alignment horizontal="right" vertical="top"/>
    </xf>
    <xf numFmtId="0" fontId="37" fillId="0" borderId="0" xfId="0" applyFont="1" applyAlignment="1">
      <alignment vertical="center"/>
    </xf>
    <xf numFmtId="170" fontId="18" fillId="0" borderId="0" xfId="0" applyNumberFormat="1" applyFont="1" applyFill="1" applyBorder="1" applyAlignment="1">
      <alignment horizontal="right" vertical="top"/>
    </xf>
    <xf numFmtId="0" fontId="17" fillId="0" borderId="10" xfId="0" applyFont="1" applyFill="1" applyBorder="1" applyAlignment="1">
      <alignment vertical="top" wrapText="1"/>
    </xf>
    <xf numFmtId="0" fontId="20" fillId="24" borderId="0" xfId="0" applyFont="1" applyFill="1" applyAlignment="1">
      <alignment horizontal="left" vertical="top" wrapText="1"/>
    </xf>
    <xf numFmtId="0" fontId="37" fillId="0" borderId="0" xfId="0" applyFont="1" applyBorder="1"/>
    <xf numFmtId="164" fontId="16" fillId="0" borderId="10" xfId="0" applyNumberFormat="1" applyFont="1" applyFill="1" applyBorder="1" applyAlignment="1">
      <alignment horizontal="right" vertical="center"/>
    </xf>
    <xf numFmtId="0" fontId="16" fillId="0" borderId="0" xfId="0" applyFont="1" applyFill="1" applyBorder="1" applyAlignment="1">
      <alignment vertical="top" wrapText="1"/>
    </xf>
    <xf numFmtId="0" fontId="16" fillId="0" borderId="15" xfId="0" applyFont="1" applyFill="1" applyBorder="1" applyAlignment="1">
      <alignment vertical="top" wrapText="1"/>
    </xf>
    <xf numFmtId="0" fontId="26" fillId="0" borderId="0" xfId="0" applyFont="1" applyFill="1" applyBorder="1"/>
    <xf numFmtId="0" fontId="11" fillId="0" borderId="0" xfId="0" applyFont="1" applyFill="1" applyAlignment="1">
      <alignment horizontal="right"/>
    </xf>
    <xf numFmtId="172" fontId="11" fillId="24" borderId="0" xfId="0" applyNumberFormat="1" applyFont="1" applyFill="1" applyBorder="1" applyAlignment="1">
      <alignment horizontal="right" vertical="top" wrapText="1" indent="1"/>
    </xf>
    <xf numFmtId="0" fontId="11" fillId="24" borderId="0" xfId="0" applyFont="1" applyFill="1"/>
    <xf numFmtId="172" fontId="11" fillId="0" borderId="0" xfId="0" applyNumberFormat="1" applyFont="1"/>
    <xf numFmtId="164" fontId="11" fillId="0" borderId="10" xfId="0" applyNumberFormat="1" applyFont="1" applyFill="1" applyBorder="1" applyAlignment="1">
      <alignment horizontal="right" vertical="center"/>
    </xf>
    <xf numFmtId="166" fontId="11" fillId="0" borderId="10" xfId="0" applyNumberFormat="1" applyFont="1" applyFill="1" applyBorder="1" applyAlignment="1">
      <alignment horizontal="right" vertical="center"/>
    </xf>
    <xf numFmtId="171" fontId="11" fillId="0" borderId="10" xfId="0" applyNumberFormat="1" applyFont="1" applyFill="1" applyBorder="1" applyAlignment="1">
      <alignment horizontal="right" vertical="center"/>
    </xf>
    <xf numFmtId="164" fontId="14" fillId="0" borderId="0" xfId="0" applyNumberFormat="1" applyFont="1" applyBorder="1" applyAlignment="1">
      <alignment vertical="top" wrapText="1"/>
    </xf>
    <xf numFmtId="0" fontId="11" fillId="0" borderId="0" xfId="0" applyFont="1" applyAlignment="1">
      <alignment vertical="center" wrapText="1"/>
    </xf>
    <xf numFmtId="0" fontId="11" fillId="0" borderId="10" xfId="0" applyFont="1" applyFill="1" applyBorder="1" applyAlignment="1">
      <alignment vertical="top" wrapText="1"/>
    </xf>
    <xf numFmtId="0" fontId="11" fillId="0" borderId="0" xfId="0" applyFont="1" applyFill="1" applyBorder="1" applyAlignment="1">
      <alignment vertical="top" wrapText="1"/>
    </xf>
    <xf numFmtId="0" fontId="11" fillId="0" borderId="0" xfId="0" applyFont="1" applyBorder="1" applyAlignment="1">
      <alignment vertical="center" wrapText="1"/>
    </xf>
    <xf numFmtId="170" fontId="17" fillId="0" borderId="0" xfId="0" applyNumberFormat="1" applyFont="1"/>
    <xf numFmtId="0" fontId="14" fillId="0" borderId="0" xfId="192" applyFont="1" applyFill="1"/>
    <xf numFmtId="0" fontId="11" fillId="0" borderId="0" xfId="192" applyFont="1" applyFill="1"/>
    <xf numFmtId="0" fontId="14" fillId="0" borderId="0" xfId="192" applyFont="1" applyFill="1" applyAlignment="1">
      <alignment horizontal="right"/>
    </xf>
    <xf numFmtId="0" fontId="14" fillId="0" borderId="0" xfId="192" applyFont="1" applyFill="1" applyAlignment="1">
      <alignment vertical="top"/>
    </xf>
    <xf numFmtId="0" fontId="14" fillId="0" borderId="20" xfId="192" applyFont="1" applyFill="1" applyBorder="1" applyAlignment="1">
      <alignment vertical="top" wrapText="1"/>
    </xf>
    <xf numFmtId="0" fontId="11" fillId="0" borderId="20" xfId="192" applyFont="1" applyFill="1" applyBorder="1" applyAlignment="1">
      <alignment horizontal="right" vertical="top" wrapText="1"/>
    </xf>
    <xf numFmtId="9" fontId="11" fillId="0" borderId="12" xfId="137" applyFont="1" applyFill="1" applyBorder="1" applyAlignment="1">
      <alignment horizontal="center" vertical="center" wrapText="1"/>
    </xf>
    <xf numFmtId="0" fontId="11" fillId="0" borderId="0" xfId="192" applyFont="1" applyFill="1" applyAlignment="1">
      <alignment horizontal="center" vertical="center"/>
    </xf>
    <xf numFmtId="0" fontId="14" fillId="0" borderId="10" xfId="192" applyFont="1" applyFill="1" applyBorder="1" applyAlignment="1">
      <alignment horizontal="left" indent="1"/>
    </xf>
    <xf numFmtId="166" fontId="14" fillId="0" borderId="10" xfId="192" applyNumberFormat="1" applyFont="1" applyFill="1" applyBorder="1" applyAlignment="1">
      <alignment horizontal="center"/>
    </xf>
    <xf numFmtId="0" fontId="11" fillId="0" borderId="10" xfId="192" applyFont="1" applyFill="1" applyBorder="1" applyAlignment="1">
      <alignment horizontal="left" indent="1"/>
    </xf>
    <xf numFmtId="164" fontId="11" fillId="0" borderId="10" xfId="137" applyNumberFormat="1" applyFont="1" applyFill="1" applyBorder="1" applyAlignment="1">
      <alignment vertical="top"/>
    </xf>
    <xf numFmtId="166" fontId="11" fillId="0" borderId="0" xfId="137" applyNumberFormat="1" applyFont="1" applyFill="1" applyBorder="1" applyAlignment="1">
      <alignment vertical="top"/>
    </xf>
    <xf numFmtId="0" fontId="11" fillId="0" borderId="10" xfId="192" applyFont="1" applyFill="1" applyBorder="1" applyAlignment="1">
      <alignment horizontal="left" vertical="top" wrapText="1" indent="1"/>
    </xf>
    <xf numFmtId="0" fontId="16" fillId="0" borderId="10" xfId="192" applyFont="1" applyFill="1" applyBorder="1" applyAlignment="1">
      <alignment horizontal="left" vertical="top" indent="1"/>
    </xf>
    <xf numFmtId="164" fontId="14" fillId="0" borderId="10" xfId="192" applyNumberFormat="1" applyFont="1" applyFill="1" applyBorder="1" applyAlignment="1">
      <alignment vertical="top"/>
    </xf>
    <xf numFmtId="166" fontId="14" fillId="0" borderId="0" xfId="137" applyNumberFormat="1" applyFont="1" applyFill="1" applyBorder="1" applyAlignment="1">
      <alignment vertical="top"/>
    </xf>
    <xf numFmtId="0" fontId="11" fillId="0" borderId="10" xfId="192" applyFont="1" applyFill="1" applyBorder="1" applyAlignment="1">
      <alignment horizontal="left" vertical="top" indent="1"/>
    </xf>
    <xf numFmtId="0" fontId="14" fillId="0" borderId="15" xfId="192" applyFont="1" applyFill="1" applyBorder="1" applyAlignment="1">
      <alignment horizontal="left" vertical="top" indent="1"/>
    </xf>
    <xf numFmtId="164" fontId="14" fillId="0" borderId="15" xfId="192" applyNumberFormat="1" applyFont="1" applyFill="1" applyBorder="1" applyAlignment="1">
      <alignment vertical="top"/>
    </xf>
    <xf numFmtId="166" fontId="14" fillId="0" borderId="15" xfId="192" applyNumberFormat="1" applyFont="1" applyFill="1" applyBorder="1" applyAlignment="1">
      <alignment vertical="top"/>
    </xf>
    <xf numFmtId="0" fontId="14" fillId="0" borderId="0" xfId="192" applyFont="1" applyFill="1" applyBorder="1" applyAlignment="1">
      <alignment horizontal="left" vertical="top" indent="1"/>
    </xf>
    <xf numFmtId="164" fontId="14" fillId="0" borderId="0" xfId="192" applyNumberFormat="1" applyFont="1" applyFill="1" applyBorder="1" applyAlignment="1">
      <alignment horizontal="center"/>
    </xf>
    <xf numFmtId="166" fontId="14" fillId="0" borderId="0" xfId="192" applyNumberFormat="1" applyFont="1" applyFill="1" applyBorder="1" applyAlignment="1">
      <alignment vertical="top"/>
    </xf>
    <xf numFmtId="0" fontId="21" fillId="0" borderId="0" xfId="192" applyNumberFormat="1" applyFont="1" applyFill="1" applyBorder="1" applyAlignment="1" applyProtection="1">
      <alignment horizontal="left"/>
      <protection locked="0"/>
    </xf>
    <xf numFmtId="0" fontId="19" fillId="0" borderId="0" xfId="192" applyNumberFormat="1" applyFont="1" applyFill="1" applyBorder="1" applyAlignment="1" applyProtection="1">
      <alignment horizontal="left"/>
      <protection locked="0"/>
    </xf>
    <xf numFmtId="0" fontId="11" fillId="0" borderId="0" xfId="192" applyFont="1" applyFill="1" applyBorder="1"/>
    <xf numFmtId="172" fontId="11" fillId="0" borderId="10" xfId="0" applyNumberFormat="1" applyFont="1" applyFill="1" applyBorder="1" applyAlignment="1">
      <alignment horizontal="right" vertical="top" wrapText="1" indent="1"/>
    </xf>
    <xf numFmtId="0" fontId="17" fillId="0" borderId="11" xfId="0" applyFont="1" applyBorder="1" applyAlignment="1">
      <alignment horizontal="center" vertical="center" wrapText="1"/>
    </xf>
    <xf numFmtId="0" fontId="11" fillId="0" borderId="0" xfId="0" applyFont="1" applyFill="1"/>
    <xf numFmtId="0" fontId="11" fillId="0" borderId="11" xfId="0" applyFont="1" applyFill="1" applyBorder="1" applyAlignment="1">
      <alignment horizontal="center" vertical="center" wrapText="1"/>
    </xf>
    <xf numFmtId="172" fontId="14" fillId="0" borderId="15" xfId="0" applyNumberFormat="1" applyFont="1" applyFill="1" applyBorder="1" applyAlignment="1">
      <alignment horizontal="right" vertical="top" wrapText="1" indent="1"/>
    </xf>
    <xf numFmtId="172" fontId="14" fillId="0" borderId="0" xfId="0" applyNumberFormat="1" applyFont="1" applyFill="1" applyBorder="1" applyAlignment="1">
      <alignment horizontal="right" vertical="top" wrapText="1" indent="1"/>
    </xf>
    <xf numFmtId="164" fontId="19" fillId="0" borderId="0" xfId="0" applyNumberFormat="1" applyFont="1" applyFill="1" applyBorder="1" applyAlignment="1" applyProtection="1"/>
    <xf numFmtId="0" fontId="11" fillId="0" borderId="0" xfId="0" applyFont="1" applyBorder="1"/>
    <xf numFmtId="0" fontId="11" fillId="0" borderId="0" xfId="0" applyFont="1" applyFill="1" applyBorder="1"/>
    <xf numFmtId="164" fontId="14" fillId="0" borderId="0" xfId="0" applyNumberFormat="1" applyFont="1" applyFill="1" applyBorder="1" applyAlignment="1">
      <alignment horizontal="left" vertical="top" wrapText="1" indent="2"/>
    </xf>
    <xf numFmtId="172" fontId="11" fillId="0" borderId="0" xfId="0" applyNumberFormat="1" applyFont="1" applyFill="1" applyBorder="1" applyAlignment="1">
      <alignment horizontal="right" vertical="top" wrapText="1" indent="1"/>
    </xf>
    <xf numFmtId="169" fontId="11" fillId="0" borderId="0" xfId="0" applyNumberFormat="1" applyFont="1" applyFill="1" applyBorder="1" applyAlignment="1">
      <alignment horizontal="left" vertical="top" wrapText="1" indent="1"/>
    </xf>
    <xf numFmtId="169" fontId="11" fillId="0" borderId="0" xfId="0" applyNumberFormat="1" applyFont="1" applyFill="1" applyBorder="1" applyAlignment="1">
      <alignment vertical="top" wrapText="1"/>
    </xf>
    <xf numFmtId="164" fontId="14" fillId="0" borderId="10" xfId="0" applyNumberFormat="1" applyFont="1" applyFill="1" applyBorder="1" applyAlignment="1">
      <alignment horizontal="right" vertical="top" wrapText="1" indent="1"/>
    </xf>
    <xf numFmtId="0" fontId="23" fillId="0" borderId="0" xfId="0" applyFont="1" applyFill="1"/>
    <xf numFmtId="0" fontId="26" fillId="0" borderId="11" xfId="0" applyFont="1" applyFill="1" applyBorder="1" applyAlignment="1">
      <alignment horizontal="center" vertical="center" wrapText="1"/>
    </xf>
    <xf numFmtId="0" fontId="23" fillId="0" borderId="0" xfId="0" applyFont="1" applyAlignment="1">
      <alignment horizontal="right"/>
    </xf>
    <xf numFmtId="172" fontId="14" fillId="0" borderId="11" xfId="0" applyNumberFormat="1" applyFont="1" applyFill="1" applyBorder="1" applyAlignment="1">
      <alignment horizontal="right" vertical="top" wrapText="1" indent="1"/>
    </xf>
    <xf numFmtId="0" fontId="14" fillId="0" borderId="0" xfId="0" applyFont="1" applyFill="1" applyBorder="1"/>
    <xf numFmtId="173" fontId="14" fillId="0" borderId="15" xfId="0" applyNumberFormat="1" applyFont="1" applyFill="1" applyBorder="1" applyAlignment="1">
      <alignment horizontal="right" vertical="top" wrapText="1" indent="1"/>
    </xf>
    <xf numFmtId="164" fontId="16" fillId="0" borderId="10" xfId="0" applyNumberFormat="1" applyFont="1" applyFill="1" applyBorder="1" applyAlignment="1">
      <alignment horizontal="right" vertical="top" wrapText="1" indent="1"/>
    </xf>
    <xf numFmtId="0" fontId="11" fillId="0" borderId="0" xfId="0" applyFont="1" applyAlignment="1">
      <alignment horizontal="right"/>
    </xf>
    <xf numFmtId="0" fontId="11" fillId="0" borderId="11" xfId="0" applyFont="1" applyBorder="1" applyAlignment="1">
      <alignment horizontal="center" vertical="top"/>
    </xf>
    <xf numFmtId="0" fontId="56" fillId="27" borderId="0" xfId="0" applyFont="1" applyFill="1" applyAlignment="1">
      <alignment horizontal="left"/>
    </xf>
    <xf numFmtId="0" fontId="23" fillId="0" borderId="11" xfId="0" applyFont="1" applyBorder="1" applyAlignment="1">
      <alignment horizontal="center" vertical="center" wrapText="1"/>
    </xf>
    <xf numFmtId="0" fontId="11" fillId="0" borderId="10" xfId="0" applyFont="1" applyFill="1" applyBorder="1" applyAlignment="1">
      <alignment vertical="center" wrapText="1"/>
    </xf>
    <xf numFmtId="49" fontId="11" fillId="0" borderId="10" xfId="0" applyNumberFormat="1" applyFont="1" applyFill="1" applyBorder="1" applyAlignment="1">
      <alignment horizontal="left" vertical="center"/>
    </xf>
    <xf numFmtId="178" fontId="11" fillId="0" borderId="0" xfId="0" applyNumberFormat="1" applyFont="1"/>
    <xf numFmtId="179" fontId="11" fillId="0" borderId="0" xfId="0" applyNumberFormat="1" applyFont="1"/>
    <xf numFmtId="169" fontId="11" fillId="0" borderId="0" xfId="139" applyNumberFormat="1" applyFont="1"/>
    <xf numFmtId="164" fontId="11" fillId="0" borderId="0" xfId="193" applyFont="1" applyBorder="1"/>
    <xf numFmtId="0" fontId="11" fillId="0" borderId="0" xfId="0" applyFont="1" applyAlignment="1">
      <alignment horizontal="left" vertical="top"/>
    </xf>
    <xf numFmtId="172" fontId="24" fillId="0" borderId="14" xfId="193" applyNumberFormat="1" applyFont="1" applyFill="1" applyBorder="1" applyAlignment="1">
      <alignment vertical="center"/>
    </xf>
    <xf numFmtId="172" fontId="25" fillId="0" borderId="14" xfId="193" applyNumberFormat="1" applyFont="1" applyFill="1" applyBorder="1" applyAlignment="1">
      <alignment vertical="center"/>
    </xf>
    <xf numFmtId="172" fontId="23" fillId="0" borderId="14" xfId="193" applyNumberFormat="1" applyFont="1" applyFill="1" applyBorder="1" applyAlignment="1">
      <alignment vertical="center"/>
    </xf>
    <xf numFmtId="164" fontId="23" fillId="0" borderId="10" xfId="193" applyNumberFormat="1" applyFont="1" applyFill="1" applyBorder="1" applyAlignment="1">
      <alignment vertical="center"/>
    </xf>
    <xf numFmtId="164" fontId="23" fillId="0" borderId="15" xfId="193" applyNumberFormat="1" applyFont="1" applyFill="1" applyBorder="1" applyAlignment="1">
      <alignment vertical="center"/>
    </xf>
    <xf numFmtId="170" fontId="18" fillId="0" borderId="10" xfId="0" applyNumberFormat="1" applyFont="1" applyFill="1" applyBorder="1" applyAlignment="1">
      <alignment vertical="top"/>
    </xf>
    <xf numFmtId="170" fontId="18" fillId="0" borderId="10" xfId="0" applyNumberFormat="1" applyFont="1" applyFill="1" applyBorder="1" applyAlignment="1">
      <alignment horizontal="left" vertical="top" wrapText="1"/>
    </xf>
    <xf numFmtId="0" fontId="11" fillId="0" borderId="12" xfId="0" applyFont="1" applyBorder="1" applyAlignment="1">
      <alignment vertical="center"/>
    </xf>
    <xf numFmtId="0" fontId="11" fillId="0" borderId="10"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1" fillId="0" borderId="14" xfId="0" applyFont="1" applyFill="1" applyBorder="1" applyAlignment="1">
      <alignment horizontal="left" vertical="top" wrapText="1"/>
    </xf>
    <xf numFmtId="173" fontId="11" fillId="0" borderId="10" xfId="0" applyNumberFormat="1" applyFont="1" applyFill="1" applyBorder="1" applyAlignment="1">
      <alignment horizontal="right" vertical="top" wrapText="1" indent="1"/>
    </xf>
    <xf numFmtId="0" fontId="11" fillId="0" borderId="11" xfId="0" applyFont="1" applyFill="1" applyBorder="1" applyAlignment="1">
      <alignment horizontal="center" vertical="top" wrapText="1"/>
    </xf>
    <xf numFmtId="172" fontId="11" fillId="0" borderId="0" xfId="0" applyNumberFormat="1" applyFont="1" applyFill="1" applyBorder="1" applyAlignment="1">
      <alignment horizontal="right" vertical="center" wrapText="1"/>
    </xf>
    <xf numFmtId="177" fontId="11" fillId="0" borderId="0" xfId="0" applyNumberFormat="1" applyFont="1" applyFill="1"/>
    <xf numFmtId="169" fontId="11" fillId="0" borderId="0" xfId="0" applyNumberFormat="1" applyFont="1"/>
    <xf numFmtId="177" fontId="16" fillId="27" borderId="26" xfId="0" applyNumberFormat="1" applyFont="1" applyFill="1" applyBorder="1" applyAlignment="1">
      <alignment horizontal="right" vertical="center"/>
    </xf>
    <xf numFmtId="177" fontId="11" fillId="27" borderId="26" xfId="0" applyNumberFormat="1" applyFont="1" applyFill="1" applyBorder="1" applyAlignment="1">
      <alignment horizontal="right" vertical="center"/>
    </xf>
    <xf numFmtId="177" fontId="15" fillId="27" borderId="26" xfId="0" applyNumberFormat="1" applyFont="1" applyFill="1" applyBorder="1" applyAlignment="1">
      <alignment horizontal="right" vertical="center"/>
    </xf>
    <xf numFmtId="49" fontId="11" fillId="27" borderId="26" xfId="0" applyNumberFormat="1" applyFont="1" applyFill="1" applyBorder="1" applyAlignment="1">
      <alignment horizontal="right" vertical="center"/>
    </xf>
    <xf numFmtId="169" fontId="16" fillId="0" borderId="0" xfId="0" applyNumberFormat="1" applyFont="1" applyBorder="1" applyAlignment="1">
      <alignment vertical="top" wrapText="1"/>
    </xf>
    <xf numFmtId="0" fontId="11" fillId="0" borderId="11" xfId="0" applyFont="1" applyFill="1" applyBorder="1" applyAlignment="1">
      <alignment horizontal="center" vertical="top"/>
    </xf>
    <xf numFmtId="164" fontId="23" fillId="0" borderId="0" xfId="193" applyNumberFormat="1" applyFont="1" applyFill="1" applyBorder="1" applyAlignment="1">
      <alignment vertical="center"/>
    </xf>
    <xf numFmtId="172" fontId="23" fillId="0" borderId="0" xfId="193" applyNumberFormat="1" applyFont="1" applyFill="1" applyBorder="1" applyAlignment="1">
      <alignment vertical="center"/>
    </xf>
    <xf numFmtId="164" fontId="11" fillId="0" borderId="0" xfId="193" applyFont="1" applyFill="1" applyBorder="1" applyAlignment="1">
      <alignment vertical="top"/>
    </xf>
    <xf numFmtId="49" fontId="11" fillId="0" borderId="18" xfId="0" applyNumberFormat="1" applyFont="1" applyFill="1" applyBorder="1" applyAlignment="1">
      <alignment horizontal="center" vertical="center" wrapText="1"/>
    </xf>
    <xf numFmtId="0" fontId="11" fillId="0" borderId="0" xfId="0" applyFont="1" applyFill="1" applyAlignment="1">
      <alignment horizontal="center" vertical="center"/>
    </xf>
    <xf numFmtId="49" fontId="11" fillId="0" borderId="17" xfId="0" applyNumberFormat="1" applyFont="1" applyFill="1" applyBorder="1" applyAlignment="1">
      <alignment horizontal="center" vertical="center"/>
    </xf>
    <xf numFmtId="49" fontId="11" fillId="0" borderId="17" xfId="0" applyNumberFormat="1" applyFont="1" applyFill="1" applyBorder="1" applyAlignment="1">
      <alignment horizontal="center" vertical="center" wrapText="1"/>
    </xf>
    <xf numFmtId="0" fontId="11" fillId="0" borderId="0" xfId="0" applyFont="1" applyFill="1" applyAlignment="1"/>
    <xf numFmtId="49" fontId="11" fillId="0" borderId="17" xfId="0" applyNumberFormat="1" applyFont="1" applyFill="1" applyBorder="1" applyAlignment="1">
      <alignment horizontal="left" vertical="center"/>
    </xf>
    <xf numFmtId="0" fontId="11" fillId="0" borderId="10" xfId="0" applyFont="1" applyBorder="1" applyAlignment="1">
      <alignment horizontal="left" vertical="top" wrapText="1" indent="1"/>
    </xf>
    <xf numFmtId="0" fontId="11" fillId="0" borderId="10" xfId="0" applyFont="1" applyBorder="1" applyAlignment="1">
      <alignment vertical="top" wrapText="1"/>
    </xf>
    <xf numFmtId="0" fontId="11" fillId="0" borderId="17" xfId="0" applyFont="1" applyBorder="1" applyAlignment="1">
      <alignment vertical="top" wrapText="1"/>
    </xf>
    <xf numFmtId="0" fontId="11" fillId="0" borderId="19" xfId="0" applyFont="1" applyBorder="1" applyAlignment="1">
      <alignment vertical="top" wrapText="1"/>
    </xf>
    <xf numFmtId="0" fontId="11" fillId="0" borderId="15" xfId="0" applyFont="1" applyBorder="1" applyAlignment="1">
      <alignment vertical="top" wrapText="1"/>
    </xf>
    <xf numFmtId="0" fontId="11" fillId="0" borderId="0" xfId="0" applyFont="1" applyBorder="1" applyAlignment="1">
      <alignment vertical="top" wrapText="1"/>
    </xf>
    <xf numFmtId="0" fontId="11" fillId="24" borderId="0" xfId="0" applyFont="1" applyFill="1" applyAlignment="1">
      <alignment vertical="top"/>
    </xf>
    <xf numFmtId="169" fontId="11" fillId="0" borderId="0" xfId="0" applyNumberFormat="1" applyFont="1" applyBorder="1"/>
    <xf numFmtId="0" fontId="11" fillId="0" borderId="0" xfId="0" applyFont="1" applyBorder="1" applyAlignment="1">
      <alignment horizontal="right"/>
    </xf>
    <xf numFmtId="0" fontId="11" fillId="0" borderId="0" xfId="0" applyFont="1" applyAlignment="1">
      <alignment horizontal="center" vertical="center" wrapText="1"/>
    </xf>
    <xf numFmtId="0" fontId="11" fillId="0" borderId="17" xfId="0" applyFont="1" applyBorder="1" applyAlignment="1">
      <alignment horizontal="left" vertical="top" wrapText="1" indent="1"/>
    </xf>
    <xf numFmtId="0" fontId="11" fillId="0" borderId="0" xfId="0" applyFont="1" applyBorder="1" applyAlignment="1">
      <alignment horizontal="left" vertical="top" wrapText="1" indent="1"/>
    </xf>
    <xf numFmtId="3" fontId="17" fillId="0" borderId="0" xfId="0" applyNumberFormat="1" applyFont="1"/>
    <xf numFmtId="167" fontId="17" fillId="0" borderId="0" xfId="0" applyNumberFormat="1" applyFont="1"/>
    <xf numFmtId="177" fontId="11" fillId="27" borderId="27" xfId="0" applyNumberFormat="1" applyFont="1" applyFill="1" applyBorder="1" applyAlignment="1">
      <alignment horizontal="right" vertical="center"/>
    </xf>
    <xf numFmtId="164" fontId="14" fillId="0" borderId="10" xfId="0" applyNumberFormat="1" applyFont="1" applyFill="1" applyBorder="1" applyAlignment="1">
      <alignment horizontal="right" vertical="top"/>
    </xf>
    <xf numFmtId="164" fontId="16" fillId="0" borderId="10" xfId="0" applyNumberFormat="1" applyFont="1" applyFill="1" applyBorder="1" applyAlignment="1">
      <alignment horizontal="right" vertical="top"/>
    </xf>
    <xf numFmtId="171" fontId="14" fillId="0" borderId="10" xfId="0" applyNumberFormat="1" applyFont="1" applyFill="1" applyBorder="1" applyAlignment="1">
      <alignment horizontal="right" vertical="top"/>
    </xf>
    <xf numFmtId="164" fontId="14" fillId="0" borderId="11" xfId="0" applyNumberFormat="1" applyFont="1" applyFill="1" applyBorder="1" applyAlignment="1">
      <alignment horizontal="right" vertical="top"/>
    </xf>
    <xf numFmtId="0" fontId="0" fillId="0" borderId="0" xfId="0" applyFill="1"/>
    <xf numFmtId="165" fontId="11" fillId="0" borderId="0" xfId="0" applyNumberFormat="1" applyFont="1" applyFill="1"/>
    <xf numFmtId="0" fontId="55" fillId="0" borderId="0" xfId="0" applyFont="1" applyFill="1"/>
    <xf numFmtId="182" fontId="26" fillId="0" borderId="0" xfId="0" applyNumberFormat="1" applyFont="1" applyFill="1"/>
    <xf numFmtId="183" fontId="26" fillId="0" borderId="0" xfId="0" applyNumberFormat="1" applyFont="1" applyFill="1"/>
    <xf numFmtId="184" fontId="26" fillId="0" borderId="0" xfId="0" applyNumberFormat="1" applyFont="1" applyFill="1"/>
    <xf numFmtId="0" fontId="11" fillId="0" borderId="0" xfId="0" applyFont="1" applyFill="1" applyAlignment="1">
      <alignment horizontal="left" vertical="top"/>
    </xf>
    <xf numFmtId="178" fontId="30" fillId="0" borderId="0" xfId="0" applyNumberFormat="1" applyFont="1" applyFill="1"/>
    <xf numFmtId="180" fontId="0" fillId="0" borderId="0" xfId="0" applyNumberFormat="1" applyFill="1"/>
    <xf numFmtId="178" fontId="0" fillId="0" borderId="0" xfId="0" applyNumberFormat="1" applyFill="1"/>
    <xf numFmtId="169" fontId="26" fillId="0" borderId="0" xfId="139" applyNumberFormat="1" applyFont="1"/>
    <xf numFmtId="164" fontId="26" fillId="0" borderId="0" xfId="193" applyFont="1" applyBorder="1"/>
    <xf numFmtId="169" fontId="62" fillId="0" borderId="0" xfId="139" applyNumberFormat="1" applyFont="1" applyFill="1"/>
    <xf numFmtId="0" fontId="11" fillId="0" borderId="0" xfId="0" applyFont="1" applyBorder="1" applyAlignment="1">
      <alignment vertical="center"/>
    </xf>
    <xf numFmtId="0" fontId="11" fillId="0" borderId="0" xfId="0" applyFont="1" applyFill="1" applyAlignment="1">
      <alignment horizontal="right" vertical="center"/>
    </xf>
    <xf numFmtId="0" fontId="11" fillId="0" borderId="0" xfId="0" applyFont="1" applyFill="1" applyBorder="1" applyAlignment="1">
      <alignment vertical="center"/>
    </xf>
    <xf numFmtId="0" fontId="11" fillId="0" borderId="17" xfId="0" applyFont="1" applyFill="1" applyBorder="1" applyAlignment="1">
      <alignment vertical="center"/>
    </xf>
    <xf numFmtId="0" fontId="11" fillId="0" borderId="17" xfId="0" applyFont="1" applyBorder="1" applyAlignment="1">
      <alignment vertical="center"/>
    </xf>
    <xf numFmtId="0" fontId="11" fillId="0" borderId="11" xfId="0" applyFont="1" applyBorder="1" applyAlignment="1">
      <alignment horizontal="center" wrapText="1"/>
    </xf>
    <xf numFmtId="0" fontId="11" fillId="0" borderId="0" xfId="0" applyFont="1" applyFill="1" applyAlignment="1">
      <alignment horizontal="left"/>
    </xf>
    <xf numFmtId="0" fontId="16" fillId="0" borderId="0" xfId="0" applyFont="1" applyAlignment="1">
      <alignment horizontal="left"/>
    </xf>
    <xf numFmtId="0" fontId="11" fillId="0" borderId="0" xfId="0" applyFont="1" applyAlignment="1">
      <alignment wrapText="1"/>
    </xf>
    <xf numFmtId="0" fontId="11" fillId="0" borderId="0" xfId="0" applyNumberFormat="1" applyFont="1" applyFill="1" applyBorder="1" applyAlignment="1" applyProtection="1">
      <alignment horizontal="left" vertical="top"/>
      <protection locked="0"/>
    </xf>
    <xf numFmtId="186" fontId="14" fillId="0" borderId="11" xfId="0" applyNumberFormat="1" applyFont="1" applyFill="1" applyBorder="1" applyAlignment="1">
      <alignment horizontal="right" vertical="top"/>
    </xf>
    <xf numFmtId="186" fontId="11" fillId="0" borderId="10" xfId="0" applyNumberFormat="1" applyFont="1" applyFill="1" applyBorder="1" applyAlignment="1">
      <alignment horizontal="right" vertical="center"/>
    </xf>
    <xf numFmtId="186" fontId="16" fillId="0" borderId="10" xfId="0" applyNumberFormat="1" applyFont="1" applyFill="1" applyBorder="1" applyAlignment="1">
      <alignment horizontal="right" vertical="center"/>
    </xf>
    <xf numFmtId="186" fontId="14" fillId="0" borderId="10" xfId="0" applyNumberFormat="1" applyFont="1" applyFill="1" applyBorder="1" applyAlignment="1">
      <alignment horizontal="right" vertical="top"/>
    </xf>
    <xf numFmtId="186" fontId="16" fillId="0" borderId="10" xfId="0" applyNumberFormat="1" applyFont="1" applyFill="1" applyBorder="1" applyAlignment="1">
      <alignment horizontal="right" vertical="top"/>
    </xf>
    <xf numFmtId="170" fontId="18" fillId="0" borderId="10" xfId="0" applyNumberFormat="1" applyFont="1" applyFill="1" applyBorder="1" applyAlignment="1">
      <alignment horizontal="right" vertical="top"/>
    </xf>
    <xf numFmtId="170" fontId="17" fillId="0" borderId="14" xfId="0" applyNumberFormat="1" applyFont="1" applyFill="1" applyBorder="1" applyAlignment="1">
      <alignment horizontal="right" vertical="top"/>
    </xf>
    <xf numFmtId="170" fontId="17" fillId="0" borderId="10" xfId="0" quotePrefix="1" applyNumberFormat="1" applyFont="1" applyFill="1" applyBorder="1" applyAlignment="1">
      <alignment horizontal="right" vertical="top"/>
    </xf>
    <xf numFmtId="170" fontId="17" fillId="0" borderId="10" xfId="0" applyNumberFormat="1" applyFont="1" applyFill="1" applyBorder="1" applyAlignment="1">
      <alignment horizontal="right" vertical="top"/>
    </xf>
    <xf numFmtId="170" fontId="17" fillId="0" borderId="10" xfId="0" applyNumberFormat="1" applyFont="1" applyFill="1" applyBorder="1" applyAlignment="1">
      <alignment horizontal="right" vertical="center"/>
    </xf>
    <xf numFmtId="170" fontId="17" fillId="0" borderId="14" xfId="0" applyNumberFormat="1" applyFont="1" applyFill="1" applyBorder="1" applyAlignment="1">
      <alignment horizontal="right" vertical="center"/>
    </xf>
    <xf numFmtId="3" fontId="18" fillId="0" borderId="14" xfId="0" applyNumberFormat="1" applyFont="1" applyFill="1" applyBorder="1" applyAlignment="1">
      <alignment horizontal="right" vertical="top"/>
    </xf>
    <xf numFmtId="0" fontId="18" fillId="0" borderId="10" xfId="0" applyFont="1" applyFill="1" applyBorder="1" applyAlignment="1">
      <alignment horizontal="right" vertical="top" wrapText="1"/>
    </xf>
    <xf numFmtId="167" fontId="17" fillId="0" borderId="16" xfId="0" applyNumberFormat="1" applyFont="1" applyFill="1" applyBorder="1" applyAlignment="1">
      <alignment horizontal="right" vertical="top"/>
    </xf>
    <xf numFmtId="0" fontId="11" fillId="0" borderId="17" xfId="0" applyFont="1" applyFill="1" applyBorder="1" applyAlignment="1">
      <alignment vertical="center" wrapText="1"/>
    </xf>
    <xf numFmtId="0" fontId="11" fillId="0" borderId="0" xfId="0" applyFont="1" applyFill="1" applyAlignment="1">
      <alignment vertical="center" wrapText="1"/>
    </xf>
    <xf numFmtId="167" fontId="11" fillId="0" borderId="0" xfId="0" applyNumberFormat="1" applyFont="1" applyFill="1"/>
    <xf numFmtId="177" fontId="11" fillId="0" borderId="0" xfId="0" applyNumberFormat="1" applyFont="1"/>
    <xf numFmtId="49" fontId="11" fillId="27" borderId="27" xfId="0" applyNumberFormat="1" applyFont="1" applyFill="1" applyBorder="1" applyAlignment="1">
      <alignment horizontal="right" vertical="center"/>
    </xf>
    <xf numFmtId="0" fontId="64" fillId="27" borderId="0" xfId="0" applyFont="1" applyFill="1" applyAlignment="1">
      <alignment horizontal="left"/>
    </xf>
    <xf numFmtId="170" fontId="17" fillId="0" borderId="37" xfId="0" applyNumberFormat="1" applyFont="1" applyFill="1" applyBorder="1" applyAlignment="1">
      <alignment horizontal="right" vertical="top"/>
    </xf>
    <xf numFmtId="170" fontId="18" fillId="25" borderId="38" xfId="0" applyNumberFormat="1" applyFont="1" applyFill="1" applyBorder="1" applyAlignment="1">
      <alignment horizontal="right" vertical="top"/>
    </xf>
    <xf numFmtId="170" fontId="17" fillId="25" borderId="38" xfId="0" applyNumberFormat="1" applyFont="1" applyFill="1" applyBorder="1" applyAlignment="1">
      <alignment horizontal="right" vertical="top"/>
    </xf>
    <xf numFmtId="170" fontId="18" fillId="0" borderId="38" xfId="0" applyNumberFormat="1" applyFont="1" applyFill="1" applyBorder="1" applyAlignment="1">
      <alignment horizontal="right" vertical="top"/>
    </xf>
    <xf numFmtId="177" fontId="14" fillId="27" borderId="39" xfId="0" applyNumberFormat="1" applyFont="1" applyFill="1" applyBorder="1" applyAlignment="1">
      <alignment horizontal="right" vertical="center"/>
    </xf>
    <xf numFmtId="177" fontId="15" fillId="27" borderId="26" xfId="0" applyNumberFormat="1" applyFont="1" applyFill="1" applyBorder="1" applyAlignment="1">
      <alignment horizontal="right" vertical="top"/>
    </xf>
    <xf numFmtId="169" fontId="11" fillId="0" borderId="0" xfId="44" applyNumberFormat="1" applyFont="1" applyFill="1" applyBorder="1" applyAlignment="1">
      <alignment vertical="top" wrapText="1"/>
    </xf>
    <xf numFmtId="164" fontId="11" fillId="0" borderId="0" xfId="0" applyNumberFormat="1" applyFont="1" applyFill="1" applyBorder="1" applyAlignment="1" applyProtection="1"/>
    <xf numFmtId="49" fontId="66" fillId="27" borderId="30" xfId="0" applyNumberFormat="1" applyFont="1" applyFill="1" applyBorder="1" applyAlignment="1">
      <alignment horizontal="left" vertical="top" wrapText="1"/>
    </xf>
    <xf numFmtId="49" fontId="66" fillId="27" borderId="26" xfId="0" applyNumberFormat="1" applyFont="1" applyFill="1" applyBorder="1" applyAlignment="1">
      <alignment horizontal="left" vertical="top" wrapText="1"/>
    </xf>
    <xf numFmtId="49" fontId="56" fillId="27" borderId="30" xfId="0" applyNumberFormat="1" applyFont="1" applyFill="1" applyBorder="1" applyAlignment="1">
      <alignment horizontal="left" vertical="top" wrapText="1"/>
    </xf>
    <xf numFmtId="49" fontId="56" fillId="27" borderId="26" xfId="0" applyNumberFormat="1" applyFont="1" applyFill="1" applyBorder="1" applyAlignment="1">
      <alignment horizontal="left" vertical="top" wrapText="1"/>
    </xf>
    <xf numFmtId="49" fontId="56" fillId="27" borderId="34" xfId="0" applyNumberFormat="1" applyFont="1" applyFill="1" applyBorder="1" applyAlignment="1">
      <alignment horizontal="left" vertical="top" wrapText="1"/>
    </xf>
    <xf numFmtId="49" fontId="56" fillId="27" borderId="33" xfId="0" applyNumberFormat="1" applyFont="1" applyFill="1" applyBorder="1" applyAlignment="1">
      <alignment horizontal="left" vertical="top" wrapText="1"/>
    </xf>
    <xf numFmtId="49" fontId="11" fillId="27" borderId="29" xfId="0" applyNumberFormat="1" applyFont="1" applyFill="1" applyBorder="1" applyAlignment="1">
      <alignment horizontal="center" vertical="center"/>
    </xf>
    <xf numFmtId="0" fontId="11" fillId="0" borderId="0" xfId="0" applyFont="1" applyAlignment="1">
      <alignment horizontal="left"/>
    </xf>
    <xf numFmtId="0" fontId="14" fillId="0" borderId="0" xfId="0" applyFont="1" applyFill="1" applyBorder="1" applyAlignment="1">
      <alignment horizontal="left"/>
    </xf>
    <xf numFmtId="0" fontId="11" fillId="0" borderId="12" xfId="0" applyFont="1" applyFill="1" applyBorder="1" applyAlignment="1">
      <alignment horizontal="center" vertical="center" wrapText="1"/>
    </xf>
    <xf numFmtId="0" fontId="11" fillId="0" borderId="0" xfId="0" applyFont="1" applyFill="1" applyAlignment="1">
      <alignment vertical="center"/>
    </xf>
    <xf numFmtId="0" fontId="14" fillId="0" borderId="0" xfId="0" applyFont="1" applyFill="1" applyAlignment="1"/>
    <xf numFmtId="0" fontId="14" fillId="0" borderId="0" xfId="0" applyFont="1" applyFill="1" applyAlignment="1">
      <alignment horizontal="left" vertical="top"/>
    </xf>
    <xf numFmtId="49" fontId="58" fillId="0" borderId="41" xfId="0" applyNumberFormat="1" applyFont="1" applyFill="1" applyBorder="1" applyAlignment="1">
      <alignment horizontal="center" vertical="center"/>
    </xf>
    <xf numFmtId="49" fontId="70" fillId="30" borderId="23" xfId="0" applyNumberFormat="1" applyFont="1" applyFill="1" applyBorder="1" applyAlignment="1">
      <alignment horizontal="center" vertical="center"/>
    </xf>
    <xf numFmtId="3" fontId="56" fillId="27" borderId="0" xfId="0" applyNumberFormat="1" applyFont="1" applyFill="1" applyAlignment="1">
      <alignment horizontal="left"/>
    </xf>
    <xf numFmtId="0" fontId="58" fillId="27" borderId="0" xfId="0" applyFont="1" applyFill="1" applyAlignment="1">
      <alignment horizontal="left"/>
    </xf>
    <xf numFmtId="0" fontId="73" fillId="27" borderId="0" xfId="0" applyFont="1" applyFill="1" applyAlignment="1">
      <alignment horizontal="left"/>
    </xf>
    <xf numFmtId="0" fontId="74" fillId="27" borderId="29" xfId="205" applyFont="1" applyFill="1" applyBorder="1" applyAlignment="1">
      <alignment horizontal="center" vertical="center" wrapText="1"/>
    </xf>
    <xf numFmtId="49" fontId="74" fillId="27" borderId="29" xfId="205" applyNumberFormat="1" applyFont="1" applyFill="1" applyBorder="1" applyAlignment="1">
      <alignment horizontal="center" vertical="center"/>
    </xf>
    <xf numFmtId="49" fontId="75" fillId="27" borderId="26" xfId="0" applyNumberFormat="1" applyFont="1" applyFill="1" applyBorder="1" applyAlignment="1">
      <alignment horizontal="left" vertical="top" wrapText="1"/>
    </xf>
    <xf numFmtId="0" fontId="60" fillId="27" borderId="29" xfId="0" applyFont="1" applyFill="1" applyBorder="1" applyAlignment="1">
      <alignment horizontal="center" vertical="center"/>
    </xf>
    <xf numFmtId="0" fontId="56" fillId="27" borderId="0" xfId="0" applyFont="1" applyFill="1" applyAlignment="1">
      <alignment horizontal="left" vertical="center"/>
    </xf>
    <xf numFmtId="49" fontId="65" fillId="27" borderId="27" xfId="0" applyNumberFormat="1" applyFont="1" applyFill="1" applyBorder="1" applyAlignment="1">
      <alignment horizontal="center" vertical="center"/>
    </xf>
    <xf numFmtId="49" fontId="65" fillId="27" borderId="35" xfId="0" applyNumberFormat="1" applyFont="1" applyFill="1" applyBorder="1" applyAlignment="1">
      <alignment horizontal="center" vertical="center"/>
    </xf>
    <xf numFmtId="49" fontId="65" fillId="27" borderId="29" xfId="0" applyNumberFormat="1" applyFont="1" applyFill="1" applyBorder="1" applyAlignment="1">
      <alignment horizontal="center" vertical="center" textRotation="90" wrapText="1"/>
    </xf>
    <xf numFmtId="0" fontId="11" fillId="0" borderId="0" xfId="0" applyFont="1"/>
    <xf numFmtId="0" fontId="56" fillId="31" borderId="0" xfId="0" applyFont="1" applyFill="1" applyAlignment="1">
      <alignment horizontal="left"/>
    </xf>
    <xf numFmtId="49" fontId="65" fillId="31" borderId="29" xfId="0" applyNumberFormat="1" applyFont="1" applyFill="1" applyBorder="1" applyAlignment="1">
      <alignment horizontal="center" vertical="center" textRotation="90" wrapText="1"/>
    </xf>
    <xf numFmtId="49" fontId="65" fillId="31" borderId="27" xfId="0" applyNumberFormat="1" applyFont="1" applyFill="1" applyBorder="1" applyAlignment="1">
      <alignment horizontal="center" vertical="center"/>
    </xf>
    <xf numFmtId="0" fontId="56" fillId="27" borderId="0" xfId="0" applyFont="1" applyFill="1" applyBorder="1" applyAlignment="1">
      <alignment horizontal="left"/>
    </xf>
    <xf numFmtId="49" fontId="65" fillId="27" borderId="42" xfId="0" applyNumberFormat="1" applyFont="1" applyFill="1" applyBorder="1" applyAlignment="1">
      <alignment horizontal="center" vertical="center"/>
    </xf>
    <xf numFmtId="0" fontId="56" fillId="27" borderId="0" xfId="0" applyFont="1" applyFill="1" applyAlignment="1">
      <alignment horizontal="left" vertical="top"/>
    </xf>
    <xf numFmtId="0" fontId="68" fillId="27" borderId="0" xfId="0" applyFont="1" applyFill="1" applyAlignment="1">
      <alignment horizontal="left"/>
    </xf>
    <xf numFmtId="49" fontId="75" fillId="27" borderId="29" xfId="0" applyNumberFormat="1" applyFont="1" applyFill="1" applyBorder="1" applyAlignment="1">
      <alignment horizontal="center" vertical="center"/>
    </xf>
    <xf numFmtId="0" fontId="75" fillId="27" borderId="29" xfId="0" applyFont="1" applyFill="1" applyBorder="1" applyAlignment="1">
      <alignment horizontal="center" vertical="center" textRotation="90" wrapText="1"/>
    </xf>
    <xf numFmtId="49" fontId="75" fillId="27" borderId="40" xfId="0" applyNumberFormat="1" applyFont="1" applyFill="1" applyBorder="1" applyAlignment="1">
      <alignment horizontal="center" vertical="center"/>
    </xf>
    <xf numFmtId="0" fontId="68" fillId="27" borderId="0" xfId="0" applyFont="1" applyFill="1" applyAlignment="1">
      <alignment horizontal="left" vertical="top"/>
    </xf>
    <xf numFmtId="0" fontId="22" fillId="0" borderId="0" xfId="0" applyFont="1" applyAlignment="1">
      <alignment vertical="top"/>
    </xf>
    <xf numFmtId="169" fontId="22" fillId="0" borderId="0" xfId="0" applyNumberFormat="1" applyFont="1" applyFill="1" applyBorder="1" applyAlignment="1">
      <alignment horizontal="left" vertical="top" wrapText="1" indent="1"/>
    </xf>
    <xf numFmtId="172" fontId="61" fillId="0" borderId="0" xfId="0" applyNumberFormat="1" applyFont="1" applyFill="1" applyBorder="1" applyAlignment="1">
      <alignment horizontal="right" vertical="top" wrapText="1" indent="1"/>
    </xf>
    <xf numFmtId="49" fontId="56" fillId="27" borderId="0" xfId="0" applyNumberFormat="1" applyFont="1" applyFill="1" applyAlignment="1">
      <alignment horizontal="right" vertical="center"/>
    </xf>
    <xf numFmtId="0" fontId="64" fillId="27" borderId="0" xfId="0" applyFont="1" applyFill="1" applyAlignment="1">
      <alignment horizontal="right" wrapText="1"/>
    </xf>
    <xf numFmtId="2" fontId="65" fillId="27" borderId="32" xfId="0" applyNumberFormat="1" applyFont="1" applyFill="1" applyBorder="1" applyAlignment="1">
      <alignment horizontal="center" vertical="center" textRotation="90" wrapText="1"/>
    </xf>
    <xf numFmtId="49" fontId="65" fillId="27" borderId="32" xfId="0" applyNumberFormat="1" applyFont="1" applyFill="1" applyBorder="1" applyAlignment="1">
      <alignment horizontal="center" vertical="center"/>
    </xf>
    <xf numFmtId="49" fontId="64" fillId="27" borderId="0" xfId="0" applyNumberFormat="1" applyFont="1" applyFill="1" applyAlignment="1">
      <alignment horizontal="right" vertical="center" wrapText="1"/>
    </xf>
    <xf numFmtId="0" fontId="11" fillId="0" borderId="0" xfId="192" applyFont="1" applyFill="1" applyAlignment="1">
      <alignment horizontal="left"/>
    </xf>
    <xf numFmtId="0" fontId="11" fillId="0" borderId="0" xfId="192" applyFont="1" applyFill="1" applyAlignment="1">
      <alignment horizontal="right"/>
    </xf>
    <xf numFmtId="0" fontId="11" fillId="0" borderId="11" xfId="192" applyFont="1" applyFill="1" applyBorder="1" applyAlignment="1">
      <alignment horizontal="center" vertical="center"/>
    </xf>
    <xf numFmtId="0" fontId="11" fillId="0" borderId="0" xfId="192" applyFont="1" applyFill="1" applyAlignment="1">
      <alignment wrapText="1"/>
    </xf>
    <xf numFmtId="0" fontId="23" fillId="0" borderId="11" xfId="0" applyFont="1" applyFill="1" applyBorder="1" applyAlignment="1">
      <alignment horizontal="center" vertical="center" wrapText="1"/>
    </xf>
    <xf numFmtId="0" fontId="32" fillId="0" borderId="0" xfId="0" applyFont="1" applyBorder="1" applyAlignment="1">
      <alignment vertical="center"/>
    </xf>
    <xf numFmtId="0" fontId="23" fillId="0" borderId="0" xfId="0" applyFont="1" applyBorder="1" applyAlignment="1">
      <alignment horizontal="center" vertical="center" wrapText="1"/>
    </xf>
    <xf numFmtId="0" fontId="32" fillId="0" borderId="0" xfId="0" applyFont="1" applyBorder="1" applyAlignment="1">
      <alignment horizontal="center" vertical="center"/>
    </xf>
    <xf numFmtId="0" fontId="33" fillId="0" borderId="0" xfId="0" applyFont="1" applyBorder="1" applyAlignment="1">
      <alignment vertical="center" wrapText="1"/>
    </xf>
    <xf numFmtId="172" fontId="24" fillId="0" borderId="0" xfId="193" applyNumberFormat="1" applyFont="1" applyFill="1" applyBorder="1" applyAlignment="1">
      <alignment vertical="center"/>
    </xf>
    <xf numFmtId="0" fontId="35" fillId="0" borderId="0" xfId="0" applyFont="1" applyBorder="1" applyAlignment="1">
      <alignment vertical="center" wrapText="1"/>
    </xf>
    <xf numFmtId="172" fontId="25" fillId="0" borderId="0" xfId="193" applyNumberFormat="1" applyFont="1" applyFill="1" applyBorder="1" applyAlignment="1">
      <alignment vertical="center"/>
    </xf>
    <xf numFmtId="0" fontId="33" fillId="0" borderId="0" xfId="0" applyFont="1" applyBorder="1" applyAlignment="1">
      <alignment vertical="center"/>
    </xf>
    <xf numFmtId="0" fontId="32" fillId="0" borderId="0" xfId="0" applyFont="1" applyBorder="1" applyAlignment="1">
      <alignment vertical="top" wrapText="1"/>
    </xf>
    <xf numFmtId="0" fontId="32" fillId="0" borderId="0" xfId="0" applyFont="1" applyBorder="1" applyAlignment="1">
      <alignment horizontal="left" vertical="center" wrapText="1"/>
    </xf>
    <xf numFmtId="0" fontId="36" fillId="0" borderId="0" xfId="0" applyFont="1" applyBorder="1" applyAlignment="1">
      <alignment vertical="center"/>
    </xf>
    <xf numFmtId="0" fontId="81" fillId="0" borderId="18" xfId="0" applyFont="1" applyBorder="1" applyAlignment="1">
      <alignment vertical="center" wrapText="1"/>
    </xf>
    <xf numFmtId="0" fontId="26" fillId="26" borderId="0" xfId="0" applyFont="1" applyFill="1" applyAlignment="1">
      <alignment vertical="center"/>
    </xf>
    <xf numFmtId="0" fontId="81" fillId="0" borderId="17" xfId="0" applyFont="1" applyBorder="1" applyAlignment="1">
      <alignment vertical="center" wrapText="1"/>
    </xf>
    <xf numFmtId="0" fontId="81" fillId="26" borderId="0" xfId="0" applyFont="1" applyFill="1" applyAlignment="1">
      <alignment vertical="center"/>
    </xf>
    <xf numFmtId="0" fontId="26" fillId="0" borderId="17" xfId="0" applyFont="1" applyBorder="1" applyAlignment="1">
      <alignment vertical="center" wrapText="1"/>
    </xf>
    <xf numFmtId="170" fontId="81" fillId="0" borderId="17" xfId="0" applyNumberFormat="1" applyFont="1" applyBorder="1" applyAlignment="1">
      <alignment vertical="center" wrapText="1"/>
    </xf>
    <xf numFmtId="170" fontId="26" fillId="26" borderId="0" xfId="0" applyNumberFormat="1" applyFont="1" applyFill="1" applyAlignment="1">
      <alignment vertical="center"/>
    </xf>
    <xf numFmtId="170" fontId="81" fillId="0" borderId="19" xfId="0" applyNumberFormat="1" applyFont="1" applyBorder="1" applyAlignment="1">
      <alignment vertical="center" wrapText="1"/>
    </xf>
    <xf numFmtId="0" fontId="74" fillId="27" borderId="29" xfId="0" applyFont="1" applyFill="1" applyBorder="1" applyAlignment="1">
      <alignment horizontal="center" vertical="center" wrapText="1"/>
    </xf>
    <xf numFmtId="49" fontId="74" fillId="27" borderId="29" xfId="0" applyNumberFormat="1" applyFont="1" applyFill="1" applyBorder="1" applyAlignment="1">
      <alignment horizontal="center" vertical="center"/>
    </xf>
    <xf numFmtId="0" fontId="83" fillId="0" borderId="17" xfId="0" applyFont="1" applyFill="1" applyBorder="1" applyAlignment="1">
      <alignment vertical="center" wrapText="1"/>
    </xf>
    <xf numFmtId="0" fontId="83" fillId="0" borderId="0" xfId="0" applyFont="1" applyFill="1" applyBorder="1" applyAlignment="1">
      <alignment vertical="center" wrapText="1"/>
    </xf>
    <xf numFmtId="170" fontId="84" fillId="0" borderId="10" xfId="0" applyNumberFormat="1" applyFont="1" applyFill="1" applyBorder="1" applyAlignment="1">
      <alignment horizontal="right" vertical="top"/>
    </xf>
    <xf numFmtId="170" fontId="17" fillId="0" borderId="15" xfId="0" applyNumberFormat="1" applyFont="1" applyFill="1" applyBorder="1" applyAlignment="1">
      <alignment horizontal="right" vertical="top"/>
    </xf>
    <xf numFmtId="0" fontId="18" fillId="0" borderId="10" xfId="0" applyFont="1" applyBorder="1" applyAlignment="1">
      <alignment horizontal="left" vertical="top" wrapText="1"/>
    </xf>
    <xf numFmtId="49" fontId="60" fillId="0" borderId="29" xfId="0" applyNumberFormat="1" applyFont="1" applyFill="1" applyBorder="1" applyAlignment="1">
      <alignment horizontal="center" vertical="center" wrapText="1"/>
    </xf>
    <xf numFmtId="49" fontId="60" fillId="0" borderId="29" xfId="0" applyNumberFormat="1" applyFont="1" applyFill="1" applyBorder="1" applyAlignment="1">
      <alignment horizontal="center" vertical="center"/>
    </xf>
    <xf numFmtId="0" fontId="26" fillId="25" borderId="0" xfId="0" applyFont="1" applyFill="1"/>
    <xf numFmtId="170" fontId="81" fillId="0" borderId="0" xfId="0" applyNumberFormat="1" applyFont="1" applyBorder="1" applyAlignment="1">
      <alignment horizontal="right" vertical="center"/>
    </xf>
    <xf numFmtId="170" fontId="29" fillId="0" borderId="0" xfId="0" applyNumberFormat="1" applyFont="1" applyBorder="1" applyAlignment="1">
      <alignment horizontal="right" vertical="center"/>
    </xf>
    <xf numFmtId="0" fontId="81" fillId="26" borderId="0" xfId="0" applyFont="1" applyFill="1" applyAlignment="1"/>
    <xf numFmtId="0" fontId="26" fillId="26" borderId="0" xfId="0" applyFont="1" applyFill="1" applyBorder="1"/>
    <xf numFmtId="0" fontId="26" fillId="26" borderId="0" xfId="0" applyFont="1" applyFill="1"/>
    <xf numFmtId="0" fontId="29" fillId="26" borderId="0" xfId="0" applyFont="1" applyFill="1"/>
    <xf numFmtId="0" fontId="29" fillId="26" borderId="0" xfId="0" applyFont="1" applyFill="1" applyBorder="1"/>
    <xf numFmtId="49" fontId="26" fillId="26" borderId="0" xfId="0" applyNumberFormat="1" applyFont="1" applyFill="1"/>
    <xf numFmtId="0" fontId="87" fillId="26" borderId="0" xfId="0" applyFont="1" applyFill="1"/>
    <xf numFmtId="0" fontId="26" fillId="26" borderId="0" xfId="0" applyFont="1" applyFill="1" applyAlignment="1">
      <alignment horizontal="right" vertical="center" indent="1"/>
    </xf>
    <xf numFmtId="0" fontId="26" fillId="26" borderId="0" xfId="0" applyFont="1" applyFill="1" applyBorder="1" applyAlignment="1">
      <alignment vertical="center"/>
    </xf>
    <xf numFmtId="0" fontId="26" fillId="26" borderId="0" xfId="0" applyFont="1" applyFill="1" applyBorder="1" applyAlignment="1">
      <alignment horizontal="center" vertical="center"/>
    </xf>
    <xf numFmtId="0" fontId="26" fillId="26" borderId="0" xfId="0" applyFont="1" applyFill="1" applyAlignment="1">
      <alignment horizontal="center" vertical="center"/>
    </xf>
    <xf numFmtId="0" fontId="26" fillId="0" borderId="0" xfId="0" applyNumberFormat="1" applyFont="1" applyFill="1" applyBorder="1" applyAlignment="1" applyProtection="1">
      <alignment horizontal="left" vertical="top"/>
      <protection locked="0"/>
    </xf>
    <xf numFmtId="172" fontId="26" fillId="0" borderId="0" xfId="0" applyNumberFormat="1" applyFont="1" applyFill="1" applyBorder="1" applyAlignment="1">
      <alignment horizontal="right" vertical="top" wrapText="1" indent="1"/>
    </xf>
    <xf numFmtId="169" fontId="26" fillId="0" borderId="0" xfId="0" applyNumberFormat="1" applyFont="1" applyFill="1" applyBorder="1" applyAlignment="1">
      <alignment horizontal="left" vertical="top" wrapText="1" indent="1"/>
    </xf>
    <xf numFmtId="169" fontId="14" fillId="0" borderId="0" xfId="0" applyNumberFormat="1" applyFont="1" applyFill="1" applyBorder="1" applyAlignment="1">
      <alignment horizontal="center" vertical="center" wrapText="1"/>
    </xf>
    <xf numFmtId="0" fontId="26" fillId="0" borderId="0" xfId="0" applyFont="1" applyFill="1" applyAlignment="1">
      <alignment vertical="center"/>
    </xf>
    <xf numFmtId="49" fontId="65" fillId="27" borderId="29" xfId="0" applyNumberFormat="1" applyFont="1" applyFill="1" applyBorder="1" applyAlignment="1">
      <alignment horizontal="center" vertical="top" wrapText="1"/>
    </xf>
    <xf numFmtId="49" fontId="65" fillId="27" borderId="29" xfId="0" applyNumberFormat="1" applyFont="1" applyFill="1" applyBorder="1" applyAlignment="1">
      <alignment horizontal="center" vertical="top"/>
    </xf>
    <xf numFmtId="0" fontId="26" fillId="0" borderId="0" xfId="0" applyFont="1" applyAlignment="1">
      <alignment vertical="top"/>
    </xf>
    <xf numFmtId="49" fontId="75" fillId="27" borderId="40" xfId="0" applyNumberFormat="1" applyFont="1" applyFill="1" applyBorder="1" applyAlignment="1">
      <alignment horizontal="center" vertical="center" wrapText="1"/>
    </xf>
    <xf numFmtId="49" fontId="65" fillId="27" borderId="32" xfId="0" applyNumberFormat="1" applyFont="1" applyFill="1" applyBorder="1" applyAlignment="1">
      <alignment horizontal="center" vertical="center" wrapText="1"/>
    </xf>
    <xf numFmtId="0" fontId="58" fillId="27" borderId="0" xfId="0" applyFont="1" applyFill="1" applyAlignment="1">
      <alignment horizontal="right"/>
    </xf>
    <xf numFmtId="3" fontId="88" fillId="0" borderId="0" xfId="200" applyNumberFormat="1" applyFont="1" applyFill="1" applyBorder="1" applyAlignment="1">
      <alignment horizontal="right" vertical="center"/>
    </xf>
    <xf numFmtId="3" fontId="11" fillId="0" borderId="0" xfId="0" applyNumberFormat="1" applyFont="1" applyBorder="1" applyAlignment="1">
      <alignment vertical="center"/>
    </xf>
    <xf numFmtId="3" fontId="11" fillId="0" borderId="0" xfId="0" applyNumberFormat="1" applyFont="1" applyFill="1" applyBorder="1" applyAlignment="1">
      <alignment vertical="center"/>
    </xf>
    <xf numFmtId="0" fontId="26" fillId="0" borderId="0" xfId="0" applyFont="1" applyFill="1" applyAlignment="1">
      <alignment horizontal="right"/>
    </xf>
    <xf numFmtId="0" fontId="29" fillId="0" borderId="0" xfId="0" applyFont="1" applyFill="1"/>
    <xf numFmtId="0" fontId="26" fillId="0" borderId="0" xfId="0" applyFont="1" applyFill="1" applyAlignment="1">
      <alignment horizontal="right" vertical="center"/>
    </xf>
    <xf numFmtId="0" fontId="11" fillId="0" borderId="11" xfId="0" applyFont="1" applyFill="1" applyBorder="1" applyAlignment="1">
      <alignment horizontal="center" vertical="center"/>
    </xf>
    <xf numFmtId="0" fontId="81" fillId="0" borderId="12" xfId="0" applyFont="1" applyFill="1" applyBorder="1" applyAlignment="1">
      <alignment vertical="center" wrapText="1"/>
    </xf>
    <xf numFmtId="0" fontId="11" fillId="0" borderId="12" xfId="0" applyFont="1" applyFill="1" applyBorder="1" applyAlignment="1">
      <alignment horizontal="center" vertical="center" wrapText="1"/>
    </xf>
    <xf numFmtId="0" fontId="11" fillId="0" borderId="0" xfId="0" applyFont="1" applyAlignment="1">
      <alignment horizontal="right" wrapText="1"/>
    </xf>
    <xf numFmtId="164" fontId="14" fillId="0" borderId="22" xfId="200" applyNumberFormat="1" applyFont="1" applyFill="1" applyBorder="1" applyAlignment="1">
      <alignment horizontal="center" vertical="center" wrapText="1"/>
    </xf>
    <xf numFmtId="164" fontId="14" fillId="0" borderId="24" xfId="200" applyNumberFormat="1" applyFont="1" applyFill="1" applyBorder="1" applyAlignment="1">
      <alignment horizontal="center" vertical="center" wrapText="1"/>
    </xf>
    <xf numFmtId="164" fontId="14" fillId="0" borderId="21" xfId="200" applyNumberFormat="1" applyFont="1" applyFill="1" applyBorder="1" applyAlignment="1">
      <alignment horizontal="center" vertical="center" wrapText="1"/>
    </xf>
    <xf numFmtId="164" fontId="23" fillId="0" borderId="14" xfId="193" applyNumberFormat="1" applyFont="1" applyFill="1" applyBorder="1" applyAlignment="1">
      <alignment vertical="center"/>
    </xf>
    <xf numFmtId="172" fontId="23" fillId="0" borderId="16" xfId="193" applyNumberFormat="1" applyFont="1" applyFill="1" applyBorder="1" applyAlignment="1">
      <alignment vertical="center"/>
    </xf>
    <xf numFmtId="3" fontId="24" fillId="0" borderId="10" xfId="193" applyNumberFormat="1" applyFont="1" applyFill="1" applyBorder="1" applyAlignment="1">
      <alignment vertical="center"/>
    </xf>
    <xf numFmtId="3" fontId="25" fillId="0" borderId="10" xfId="193" applyNumberFormat="1" applyFont="1" applyFill="1" applyBorder="1" applyAlignment="1">
      <alignment vertical="center"/>
    </xf>
    <xf numFmtId="3" fontId="23" fillId="0" borderId="10" xfId="193" applyNumberFormat="1" applyFont="1" applyFill="1" applyBorder="1" applyAlignment="1">
      <alignment vertical="center"/>
    </xf>
    <xf numFmtId="3" fontId="23" fillId="0" borderId="15" xfId="193" applyNumberFormat="1" applyFont="1" applyFill="1" applyBorder="1" applyAlignment="1">
      <alignment vertical="center"/>
    </xf>
    <xf numFmtId="0" fontId="11" fillId="0" borderId="0" xfId="0" applyFont="1" applyFill="1" applyAlignment="1">
      <alignment vertical="top"/>
    </xf>
    <xf numFmtId="0" fontId="20" fillId="0" borderId="0" xfId="0" applyFont="1" applyAlignment="1"/>
    <xf numFmtId="0" fontId="14" fillId="0" borderId="0" xfId="0" applyFont="1" applyFill="1" applyBorder="1" applyAlignment="1"/>
    <xf numFmtId="0" fontId="89" fillId="0" borderId="0" xfId="0" applyFont="1" applyAlignment="1">
      <alignment horizontal="center" vertical="center" wrapText="1"/>
    </xf>
    <xf numFmtId="0" fontId="11" fillId="0" borderId="0" xfId="0" applyFont="1" applyAlignment="1">
      <alignment horizontal="right" vertical="center" wrapText="1"/>
    </xf>
    <xf numFmtId="0" fontId="11" fillId="0" borderId="11" xfId="0" applyFont="1" applyBorder="1" applyAlignment="1">
      <alignment horizontal="center" vertical="center" wrapText="1"/>
    </xf>
    <xf numFmtId="0" fontId="14" fillId="0" borderId="11" xfId="0" applyFont="1" applyBorder="1" applyAlignment="1">
      <alignment horizontal="left" vertical="top" wrapText="1"/>
    </xf>
    <xf numFmtId="170" fontId="14" fillId="0" borderId="11" xfId="0" applyNumberFormat="1" applyFont="1" applyBorder="1" applyAlignment="1">
      <alignment horizontal="right" vertical="top" wrapText="1"/>
    </xf>
    <xf numFmtId="0" fontId="11" fillId="0" borderId="11" xfId="0" applyFont="1" applyBorder="1" applyAlignment="1">
      <alignment horizontal="left" vertical="top" wrapText="1"/>
    </xf>
    <xf numFmtId="0" fontId="23" fillId="0" borderId="0" xfId="0" applyFont="1" applyAlignment="1">
      <alignment horizontal="center" vertical="center" wrapText="1"/>
    </xf>
    <xf numFmtId="170" fontId="11" fillId="0" borderId="11" xfId="0" applyNumberFormat="1" applyFont="1" applyBorder="1" applyAlignment="1">
      <alignment horizontal="right" vertical="top" wrapText="1"/>
    </xf>
    <xf numFmtId="170" fontId="14" fillId="0" borderId="11" xfId="0" applyNumberFormat="1" applyFont="1" applyBorder="1" applyAlignment="1">
      <alignment horizontal="center" vertical="center" wrapText="1"/>
    </xf>
    <xf numFmtId="170" fontId="11" fillId="0" borderId="11" xfId="0" applyNumberFormat="1" applyFont="1" applyBorder="1" applyAlignment="1">
      <alignment horizontal="center" vertical="top" wrapText="1"/>
    </xf>
    <xf numFmtId="170" fontId="11" fillId="0" borderId="11" xfId="0" applyNumberFormat="1" applyFont="1" applyBorder="1" applyAlignment="1">
      <alignment horizontal="center" vertical="center" wrapText="1"/>
    </xf>
    <xf numFmtId="0" fontId="11" fillId="0" borderId="15" xfId="0" applyFont="1" applyBorder="1" applyAlignment="1">
      <alignment horizontal="left" vertical="top" wrapText="1"/>
    </xf>
    <xf numFmtId="4" fontId="14" fillId="0" borderId="11" xfId="0" applyNumberFormat="1" applyFont="1" applyBorder="1" applyAlignment="1">
      <alignment horizontal="center" vertical="center" wrapText="1"/>
    </xf>
    <xf numFmtId="4" fontId="11" fillId="0" borderId="11" xfId="0" applyNumberFormat="1" applyFont="1" applyBorder="1" applyAlignment="1">
      <alignment horizontal="center" vertical="center" wrapText="1"/>
    </xf>
    <xf numFmtId="0" fontId="14" fillId="0" borderId="11" xfId="0" applyFont="1" applyBorder="1" applyAlignment="1">
      <alignment horizontal="right" vertical="top" wrapText="1"/>
    </xf>
    <xf numFmtId="0" fontId="11" fillId="0" borderId="11" xfId="0" applyFont="1" applyBorder="1" applyAlignment="1">
      <alignment horizontal="right" vertical="top" wrapText="1"/>
    </xf>
    <xf numFmtId="0" fontId="24" fillId="0" borderId="0" xfId="0" applyFont="1"/>
    <xf numFmtId="0" fontId="14" fillId="0" borderId="11" xfId="0" applyFont="1" applyBorder="1" applyAlignment="1">
      <alignment horizontal="left" vertical="center" wrapText="1"/>
    </xf>
    <xf numFmtId="170" fontId="14" fillId="0" borderId="11" xfId="0" applyNumberFormat="1" applyFont="1" applyBorder="1" applyAlignment="1">
      <alignment horizontal="right" vertical="center" wrapText="1"/>
    </xf>
    <xf numFmtId="0" fontId="11" fillId="0" borderId="11" xfId="0" applyFont="1" applyBorder="1" applyAlignment="1">
      <alignment horizontal="left" vertical="center" wrapText="1"/>
    </xf>
    <xf numFmtId="170" fontId="11" fillId="0" borderId="11" xfId="0" applyNumberFormat="1" applyFont="1" applyBorder="1" applyAlignment="1">
      <alignment horizontal="right" vertical="center" wrapText="1"/>
    </xf>
    <xf numFmtId="49" fontId="59" fillId="25" borderId="0" xfId="0" applyNumberFormat="1" applyFont="1" applyFill="1" applyAlignment="1">
      <alignment horizontal="left" vertical="center"/>
    </xf>
    <xf numFmtId="0" fontId="58" fillId="25" borderId="0" xfId="0" applyFont="1" applyFill="1" applyAlignment="1">
      <alignment horizontal="left"/>
    </xf>
    <xf numFmtId="49" fontId="60" fillId="25" borderId="29" xfId="0" applyNumberFormat="1" applyFont="1" applyFill="1" applyBorder="1" applyAlignment="1">
      <alignment horizontal="center" vertical="center" wrapText="1"/>
    </xf>
    <xf numFmtId="49" fontId="60" fillId="25" borderId="29" xfId="0" applyNumberFormat="1" applyFont="1" applyFill="1" applyBorder="1" applyAlignment="1">
      <alignment horizontal="center" vertical="center"/>
    </xf>
    <xf numFmtId="0" fontId="11" fillId="25" borderId="0" xfId="0" applyFont="1" applyFill="1"/>
    <xf numFmtId="49" fontId="59" fillId="25" borderId="0" xfId="0" applyNumberFormat="1" applyFont="1" applyFill="1" applyAlignment="1">
      <alignment horizontal="right" vertical="center"/>
    </xf>
    <xf numFmtId="0" fontId="58" fillId="25" borderId="0" xfId="0" applyFont="1" applyFill="1" applyBorder="1" applyAlignment="1">
      <alignment horizontal="left"/>
    </xf>
    <xf numFmtId="3" fontId="14" fillId="25" borderId="0" xfId="0" applyNumberFormat="1" applyFont="1" applyFill="1" applyBorder="1" applyAlignment="1">
      <alignment horizontal="right" vertical="top" indent="1"/>
    </xf>
    <xf numFmtId="49" fontId="59" fillId="25" borderId="0" xfId="0" applyNumberFormat="1" applyFont="1" applyFill="1" applyBorder="1" applyAlignment="1">
      <alignment horizontal="right" vertical="center"/>
    </xf>
    <xf numFmtId="49" fontId="60" fillId="0" borderId="0" xfId="0" applyNumberFormat="1" applyFont="1" applyFill="1" applyAlignment="1">
      <alignment horizontal="left"/>
    </xf>
    <xf numFmtId="49" fontId="58" fillId="27" borderId="29" xfId="0" applyNumberFormat="1" applyFont="1" applyFill="1" applyBorder="1" applyAlignment="1">
      <alignment horizontal="center" vertical="center" wrapText="1"/>
    </xf>
    <xf numFmtId="0" fontId="60" fillId="27" borderId="29" xfId="205" applyFont="1" applyFill="1" applyBorder="1" applyAlignment="1">
      <alignment horizontal="center" vertical="center"/>
    </xf>
    <xf numFmtId="0" fontId="81" fillId="0" borderId="10" xfId="0" applyFont="1" applyFill="1" applyBorder="1" applyAlignment="1">
      <alignment vertical="center" wrapText="1"/>
    </xf>
    <xf numFmtId="0" fontId="26" fillId="0" borderId="10" xfId="0" applyFont="1" applyFill="1" applyBorder="1" applyAlignment="1">
      <alignment vertical="center" wrapText="1"/>
    </xf>
    <xf numFmtId="170" fontId="81" fillId="0" borderId="10" xfId="0" applyNumberFormat="1" applyFont="1" applyFill="1" applyBorder="1" applyAlignment="1">
      <alignment vertical="center" wrapText="1"/>
    </xf>
    <xf numFmtId="170" fontId="81" fillId="0" borderId="15" xfId="0" applyNumberFormat="1" applyFont="1" applyFill="1" applyBorder="1" applyAlignment="1">
      <alignment vertical="center" wrapText="1"/>
    </xf>
    <xf numFmtId="49" fontId="65" fillId="27" borderId="29" xfId="0" applyNumberFormat="1" applyFont="1" applyFill="1" applyBorder="1" applyAlignment="1">
      <alignment horizontal="center" vertical="center"/>
    </xf>
    <xf numFmtId="49" fontId="74" fillId="27" borderId="29" xfId="0" applyNumberFormat="1" applyFont="1" applyFill="1" applyBorder="1" applyAlignment="1">
      <alignment horizontal="center" vertical="center" wrapText="1"/>
    </xf>
    <xf numFmtId="0" fontId="58" fillId="31" borderId="0" xfId="0" applyFont="1" applyFill="1" applyAlignment="1">
      <alignment horizontal="left"/>
    </xf>
    <xf numFmtId="3" fontId="58" fillId="31" borderId="0" xfId="0" applyNumberFormat="1" applyFont="1" applyFill="1" applyAlignment="1">
      <alignment horizontal="left"/>
    </xf>
    <xf numFmtId="177" fontId="58" fillId="27" borderId="0" xfId="205" applyNumberFormat="1" applyFont="1" applyFill="1" applyBorder="1" applyAlignment="1">
      <alignment horizontal="right" vertical="center"/>
    </xf>
    <xf numFmtId="49" fontId="76" fillId="27" borderId="29" xfId="214" applyNumberFormat="1" applyFont="1" applyFill="1" applyBorder="1" applyAlignment="1">
      <alignment horizontal="left" vertical="top"/>
    </xf>
    <xf numFmtId="49" fontId="69" fillId="27" borderId="29" xfId="214" applyNumberFormat="1" applyFont="1" applyFill="1" applyBorder="1" applyAlignment="1">
      <alignment horizontal="left" vertical="top"/>
    </xf>
    <xf numFmtId="0" fontId="22" fillId="0" borderId="0" xfId="0" applyFont="1" applyAlignment="1">
      <alignment vertical="center"/>
    </xf>
    <xf numFmtId="49" fontId="68" fillId="27" borderId="29" xfId="214" applyNumberFormat="1" applyFont="1" applyFill="1" applyBorder="1" applyAlignment="1">
      <alignment horizontal="left" vertical="top" wrapText="1"/>
    </xf>
    <xf numFmtId="4" fontId="22" fillId="0" borderId="0" xfId="0" applyNumberFormat="1" applyFont="1"/>
    <xf numFmtId="4" fontId="22" fillId="0" borderId="0" xfId="0" applyNumberFormat="1" applyFont="1" applyFill="1"/>
    <xf numFmtId="0" fontId="22" fillId="0" borderId="0" xfId="0" applyFont="1" applyFill="1"/>
    <xf numFmtId="0" fontId="90" fillId="0" borderId="0" xfId="0" applyFont="1" applyBorder="1" applyAlignment="1">
      <alignment horizontal="left" vertical="center"/>
    </xf>
    <xf numFmtId="0" fontId="14" fillId="0" borderId="12" xfId="0" applyFont="1" applyFill="1" applyBorder="1" applyAlignment="1">
      <alignment horizontal="center"/>
    </xf>
    <xf numFmtId="0" fontId="11" fillId="0" borderId="10" xfId="0" applyFont="1" applyFill="1" applyBorder="1" applyAlignment="1">
      <alignment horizontal="left" wrapText="1"/>
    </xf>
    <xf numFmtId="3" fontId="11" fillId="0" borderId="0" xfId="0" applyNumberFormat="1" applyFont="1" applyFill="1" applyBorder="1" applyAlignment="1">
      <alignment horizontal="center" wrapText="1"/>
    </xf>
    <xf numFmtId="170" fontId="11" fillId="0" borderId="10" xfId="0" applyNumberFormat="1" applyFont="1" applyFill="1" applyBorder="1" applyAlignment="1">
      <alignment horizontal="center" wrapText="1"/>
    </xf>
    <xf numFmtId="0" fontId="15" fillId="0" borderId="10" xfId="0" applyFont="1" applyFill="1" applyBorder="1" applyAlignment="1">
      <alignment horizontal="left" wrapText="1"/>
    </xf>
    <xf numFmtId="170" fontId="11" fillId="0" borderId="0" xfId="0" applyNumberFormat="1" applyFont="1" applyFill="1" applyBorder="1" applyAlignment="1">
      <alignment horizontal="center" wrapText="1"/>
    </xf>
    <xf numFmtId="3" fontId="11" fillId="0" borderId="10" xfId="0" applyNumberFormat="1" applyFont="1" applyFill="1" applyBorder="1" applyAlignment="1">
      <alignment horizontal="center" wrapText="1"/>
    </xf>
    <xf numFmtId="0" fontId="11" fillId="0" borderId="15" xfId="0" applyFont="1" applyFill="1" applyBorder="1" applyAlignment="1">
      <alignment horizontal="left" wrapText="1"/>
    </xf>
    <xf numFmtId="0" fontId="14" fillId="0" borderId="25" xfId="0" applyFont="1" applyFill="1" applyBorder="1" applyAlignment="1"/>
    <xf numFmtId="170" fontId="15" fillId="0" borderId="14" xfId="0" applyNumberFormat="1" applyFont="1" applyFill="1" applyBorder="1" applyAlignment="1">
      <alignment horizontal="center" wrapText="1"/>
    </xf>
    <xf numFmtId="170" fontId="15" fillId="0" borderId="10" xfId="0" applyNumberFormat="1" applyFont="1" applyFill="1" applyBorder="1" applyAlignment="1">
      <alignment horizontal="center" wrapText="1"/>
    </xf>
    <xf numFmtId="170" fontId="83" fillId="0" borderId="10" xfId="0" applyNumberFormat="1" applyFont="1" applyFill="1" applyBorder="1" applyAlignment="1">
      <alignment horizontal="center" wrapText="1"/>
    </xf>
    <xf numFmtId="0" fontId="15" fillId="0" borderId="15" xfId="0" applyFont="1" applyFill="1" applyBorder="1" applyAlignment="1">
      <alignment horizontal="left" wrapText="1"/>
    </xf>
    <xf numFmtId="170" fontId="11" fillId="0" borderId="15" xfId="0" applyNumberFormat="1" applyFont="1" applyFill="1" applyBorder="1" applyAlignment="1">
      <alignment horizontal="center" wrapText="1"/>
    </xf>
    <xf numFmtId="0" fontId="32" fillId="0" borderId="0" xfId="0" applyFont="1" applyBorder="1" applyAlignment="1">
      <alignment horizontal="center" vertical="center"/>
    </xf>
    <xf numFmtId="0" fontId="0" fillId="0" borderId="0" xfId="0" applyBorder="1" applyAlignment="1">
      <alignment horizontal="center" vertical="center"/>
    </xf>
    <xf numFmtId="3" fontId="24" fillId="0" borderId="14" xfId="193" applyNumberFormat="1" applyFont="1" applyFill="1" applyBorder="1" applyAlignment="1">
      <alignment vertical="center"/>
    </xf>
    <xf numFmtId="3" fontId="23" fillId="0" borderId="16" xfId="193" applyNumberFormat="1" applyFont="1" applyFill="1" applyBorder="1" applyAlignment="1">
      <alignment vertical="center"/>
    </xf>
    <xf numFmtId="0" fontId="11" fillId="0" borderId="0" xfId="0" applyFont="1"/>
    <xf numFmtId="0" fontId="92" fillId="0" borderId="0" xfId="0" applyFont="1" applyAlignment="1">
      <alignment wrapText="1"/>
    </xf>
    <xf numFmtId="0" fontId="92" fillId="0" borderId="0" xfId="0" applyFont="1" applyAlignment="1">
      <alignment horizontal="center" wrapText="1"/>
    </xf>
    <xf numFmtId="0" fontId="93" fillId="0" borderId="0" xfId="0" applyFont="1"/>
    <xf numFmtId="169" fontId="92" fillId="0" borderId="0" xfId="0" applyNumberFormat="1" applyFont="1" applyAlignment="1">
      <alignment wrapText="1"/>
    </xf>
    <xf numFmtId="0" fontId="94" fillId="30" borderId="0" xfId="0" applyFont="1" applyFill="1" applyAlignment="1">
      <alignment horizontal="left"/>
    </xf>
    <xf numFmtId="49" fontId="19" fillId="30" borderId="8" xfId="0" applyNumberFormat="1" applyFont="1" applyFill="1" applyBorder="1" applyAlignment="1">
      <alignment horizontal="center" vertical="center"/>
    </xf>
    <xf numFmtId="0" fontId="19" fillId="30" borderId="8" xfId="0" applyFont="1" applyFill="1" applyBorder="1" applyAlignment="1">
      <alignment horizontal="center" vertical="center" wrapText="1"/>
    </xf>
    <xf numFmtId="0" fontId="70" fillId="30" borderId="0" xfId="0" applyFont="1" applyFill="1" applyAlignment="1">
      <alignment horizontal="left"/>
    </xf>
    <xf numFmtId="188" fontId="70" fillId="30" borderId="0" xfId="0" applyNumberFormat="1" applyFont="1" applyFill="1" applyAlignment="1">
      <alignment horizontal="left"/>
    </xf>
    <xf numFmtId="0" fontId="56" fillId="25" borderId="0" xfId="0" applyFont="1" applyFill="1" applyAlignment="1">
      <alignment horizontal="left"/>
    </xf>
    <xf numFmtId="0" fontId="94" fillId="25" borderId="0" xfId="0" applyFont="1" applyFill="1" applyAlignment="1">
      <alignment horizontal="left"/>
    </xf>
    <xf numFmtId="49" fontId="95" fillId="30" borderId="8" xfId="0" applyNumberFormat="1" applyFont="1" applyFill="1" applyBorder="1" applyAlignment="1">
      <alignment horizontal="center" vertical="center"/>
    </xf>
    <xf numFmtId="0" fontId="95" fillId="30" borderId="8" xfId="0" applyFont="1" applyFill="1" applyBorder="1" applyAlignment="1">
      <alignment horizontal="center" vertical="center" wrapText="1"/>
    </xf>
    <xf numFmtId="0" fontId="95" fillId="0" borderId="8" xfId="0" applyFont="1" applyFill="1" applyBorder="1" applyAlignment="1">
      <alignment horizontal="center" vertical="center" wrapText="1"/>
    </xf>
    <xf numFmtId="49" fontId="95" fillId="0" borderId="8" xfId="0" applyNumberFormat="1" applyFont="1" applyFill="1" applyBorder="1" applyAlignment="1">
      <alignment horizontal="center" vertical="center"/>
    </xf>
    <xf numFmtId="0" fontId="11" fillId="0" borderId="0" xfId="0" applyFont="1" applyAlignment="1">
      <alignment horizontal="left"/>
    </xf>
    <xf numFmtId="49" fontId="56" fillId="27" borderId="0" xfId="0" applyNumberFormat="1" applyFont="1" applyFill="1" applyAlignment="1">
      <alignment horizontal="left" vertical="center"/>
    </xf>
    <xf numFmtId="49" fontId="65" fillId="27" borderId="29" xfId="0" applyNumberFormat="1" applyFont="1" applyFill="1" applyBorder="1" applyAlignment="1">
      <alignment horizontal="center" vertical="center" wrapText="1"/>
    </xf>
    <xf numFmtId="177" fontId="14" fillId="27" borderId="55" xfId="0" applyNumberFormat="1" applyFont="1" applyFill="1" applyBorder="1" applyAlignment="1">
      <alignment horizontal="right" vertical="center"/>
    </xf>
    <xf numFmtId="187" fontId="66" fillId="27" borderId="0" xfId="205" applyNumberFormat="1" applyFont="1" applyFill="1" applyBorder="1" applyAlignment="1">
      <alignment horizontal="right" vertical="top"/>
    </xf>
    <xf numFmtId="0" fontId="56" fillId="27" borderId="0" xfId="0" applyFont="1" applyFill="1" applyBorder="1" applyAlignment="1">
      <alignment horizontal="left" vertical="top"/>
    </xf>
    <xf numFmtId="49" fontId="65" fillId="27" borderId="27" xfId="0" applyNumberFormat="1" applyFont="1" applyFill="1" applyBorder="1" applyAlignment="1">
      <alignment horizontal="center" vertical="top"/>
    </xf>
    <xf numFmtId="0" fontId="22" fillId="0" borderId="0" xfId="0" applyFont="1" applyAlignment="1">
      <alignment horizontal="right" vertical="center"/>
    </xf>
    <xf numFmtId="3" fontId="14" fillId="0" borderId="0" xfId="0" applyNumberFormat="1" applyFont="1" applyAlignment="1">
      <alignment vertical="center"/>
    </xf>
    <xf numFmtId="170" fontId="14" fillId="0" borderId="0" xfId="0" applyNumberFormat="1" applyFont="1" applyAlignment="1">
      <alignment vertical="center"/>
    </xf>
    <xf numFmtId="0" fontId="65" fillId="27" borderId="32" xfId="0" applyFont="1" applyFill="1" applyBorder="1" applyAlignment="1">
      <alignment horizontal="center" vertical="center" wrapText="1"/>
    </xf>
    <xf numFmtId="0" fontId="26" fillId="26" borderId="22" xfId="0" applyFont="1" applyFill="1" applyBorder="1" applyAlignment="1">
      <alignment horizontal="center" vertical="center"/>
    </xf>
    <xf numFmtId="0" fontId="26" fillId="26" borderId="11" xfId="0" applyFont="1" applyFill="1" applyBorder="1" applyAlignment="1">
      <alignment horizontal="center" vertical="center"/>
    </xf>
    <xf numFmtId="0" fontId="26" fillId="0" borderId="11" xfId="0" applyFont="1" applyFill="1" applyBorder="1" applyAlignment="1">
      <alignment horizontal="center" vertical="center"/>
    </xf>
    <xf numFmtId="170" fontId="81" fillId="0" borderId="0" xfId="0" applyNumberFormat="1" applyFont="1" applyFill="1" applyAlignment="1">
      <alignment vertical="center"/>
    </xf>
    <xf numFmtId="170" fontId="26" fillId="0" borderId="0" xfId="0" applyNumberFormat="1" applyFont="1" applyFill="1" applyAlignment="1">
      <alignment vertical="center"/>
    </xf>
    <xf numFmtId="0" fontId="32" fillId="0" borderId="0" xfId="0" applyFont="1" applyBorder="1" applyAlignment="1">
      <alignment horizontal="center" vertical="center"/>
    </xf>
    <xf numFmtId="0" fontId="0" fillId="0" borderId="0" xfId="0" applyBorder="1" applyAlignment="1">
      <alignment horizontal="center" vertical="center"/>
    </xf>
    <xf numFmtId="0" fontId="11" fillId="0" borderId="12" xfId="0" applyFont="1" applyFill="1" applyBorder="1" applyAlignment="1">
      <alignment horizontal="center" vertical="center" wrapText="1"/>
    </xf>
    <xf numFmtId="49" fontId="56" fillId="27" borderId="0" xfId="0" applyNumberFormat="1" applyFont="1" applyFill="1" applyAlignment="1">
      <alignment horizontal="left" vertical="center"/>
    </xf>
    <xf numFmtId="49" fontId="71" fillId="27" borderId="58" xfId="0" applyNumberFormat="1" applyFont="1" applyFill="1" applyBorder="1" applyAlignment="1">
      <alignment horizontal="left" vertical="top" wrapText="1"/>
    </xf>
    <xf numFmtId="49" fontId="60" fillId="27" borderId="59" xfId="0" applyNumberFormat="1" applyFont="1" applyFill="1" applyBorder="1" applyAlignment="1">
      <alignment horizontal="left" vertical="top" wrapText="1"/>
    </xf>
    <xf numFmtId="49" fontId="71" fillId="27" borderId="59" xfId="0" applyNumberFormat="1" applyFont="1" applyFill="1" applyBorder="1" applyAlignment="1">
      <alignment horizontal="left" vertical="top" wrapText="1"/>
    </xf>
    <xf numFmtId="49" fontId="71" fillId="27" borderId="60" xfId="0" applyNumberFormat="1" applyFont="1" applyFill="1" applyBorder="1" applyAlignment="1">
      <alignment horizontal="left" vertical="top" wrapText="1"/>
    </xf>
    <xf numFmtId="49" fontId="71" fillId="27" borderId="61" xfId="0" applyNumberFormat="1" applyFont="1" applyFill="1" applyBorder="1" applyAlignment="1">
      <alignment horizontal="left" vertical="top" wrapText="1"/>
    </xf>
    <xf numFmtId="49" fontId="66" fillId="27" borderId="58" xfId="0" applyNumberFormat="1" applyFont="1" applyFill="1" applyBorder="1" applyAlignment="1">
      <alignment horizontal="left" vertical="top" wrapText="1"/>
    </xf>
    <xf numFmtId="49" fontId="65" fillId="27" borderId="59" xfId="0" applyNumberFormat="1" applyFont="1" applyFill="1" applyBorder="1" applyAlignment="1">
      <alignment horizontal="left" vertical="top" wrapText="1"/>
    </xf>
    <xf numFmtId="3" fontId="65" fillId="27" borderId="59" xfId="0" applyNumberFormat="1" applyFont="1" applyFill="1" applyBorder="1" applyAlignment="1">
      <alignment horizontal="right" vertical="top"/>
    </xf>
    <xf numFmtId="49" fontId="66" fillId="27" borderId="59" xfId="0" applyNumberFormat="1" applyFont="1" applyFill="1" applyBorder="1" applyAlignment="1">
      <alignment horizontal="left" vertical="top" wrapText="1"/>
    </xf>
    <xf numFmtId="49" fontId="66" fillId="27" borderId="60" xfId="0" applyNumberFormat="1" applyFont="1" applyFill="1" applyBorder="1" applyAlignment="1">
      <alignment horizontal="left" vertical="top" wrapText="1"/>
    </xf>
    <xf numFmtId="49" fontId="66" fillId="27" borderId="61" xfId="0" applyNumberFormat="1" applyFont="1" applyFill="1" applyBorder="1" applyAlignment="1">
      <alignment horizontal="left" vertical="top" wrapText="1"/>
    </xf>
    <xf numFmtId="3" fontId="66" fillId="27" borderId="59" xfId="0" applyNumberFormat="1" applyFont="1" applyFill="1" applyBorder="1" applyAlignment="1">
      <alignment horizontal="right" vertical="top"/>
    </xf>
    <xf numFmtId="3" fontId="66" fillId="27" borderId="61" xfId="0" applyNumberFormat="1" applyFont="1" applyFill="1" applyBorder="1" applyAlignment="1">
      <alignment horizontal="right" vertical="top"/>
    </xf>
    <xf numFmtId="3" fontId="66" fillId="27" borderId="58" xfId="0" applyNumberFormat="1" applyFont="1" applyFill="1" applyBorder="1" applyAlignment="1">
      <alignment horizontal="right" vertical="top"/>
    </xf>
    <xf numFmtId="181" fontId="71" fillId="27" borderId="58" xfId="0" applyNumberFormat="1" applyFont="1" applyFill="1" applyBorder="1" applyAlignment="1">
      <alignment horizontal="right" vertical="top"/>
    </xf>
    <xf numFmtId="49" fontId="71" fillId="27" borderId="62" xfId="0" applyNumberFormat="1" applyFont="1" applyFill="1" applyBorder="1" applyAlignment="1">
      <alignment horizontal="left" vertical="top" wrapText="1"/>
    </xf>
    <xf numFmtId="181" fontId="60" fillId="27" borderId="59" xfId="0" applyNumberFormat="1" applyFont="1" applyFill="1" applyBorder="1" applyAlignment="1">
      <alignment horizontal="right" vertical="top"/>
    </xf>
    <xf numFmtId="49" fontId="60" fillId="27" borderId="59" xfId="0" applyNumberFormat="1" applyFont="1" applyFill="1" applyBorder="1" applyAlignment="1">
      <alignment horizontal="right" vertical="top"/>
    </xf>
    <xf numFmtId="49" fontId="63" fillId="27" borderId="59" xfId="0" applyNumberFormat="1" applyFont="1" applyFill="1" applyBorder="1" applyAlignment="1">
      <alignment horizontal="left" vertical="top" wrapText="1"/>
    </xf>
    <xf numFmtId="181" fontId="63" fillId="27" borderId="59" xfId="0" applyNumberFormat="1" applyFont="1" applyFill="1" applyBorder="1" applyAlignment="1">
      <alignment horizontal="right" vertical="top"/>
    </xf>
    <xf numFmtId="181" fontId="71" fillId="27" borderId="59" xfId="0" applyNumberFormat="1" applyFont="1" applyFill="1" applyBorder="1" applyAlignment="1">
      <alignment horizontal="right" vertical="top"/>
    </xf>
    <xf numFmtId="181" fontId="71" fillId="27" borderId="60" xfId="0" applyNumberFormat="1" applyFont="1" applyFill="1" applyBorder="1" applyAlignment="1">
      <alignment horizontal="right" vertical="top"/>
    </xf>
    <xf numFmtId="49" fontId="75" fillId="27" borderId="0" xfId="0" applyNumberFormat="1" applyFont="1" applyFill="1" applyAlignment="1">
      <alignment vertical="center"/>
    </xf>
    <xf numFmtId="49" fontId="76" fillId="27" borderId="0" xfId="0" applyNumberFormat="1" applyFont="1" applyFill="1" applyAlignment="1">
      <alignment vertical="center"/>
    </xf>
    <xf numFmtId="49" fontId="69" fillId="27" borderId="0" xfId="0" applyNumberFormat="1" applyFont="1" applyFill="1" applyAlignment="1">
      <alignment vertical="center" wrapText="1"/>
    </xf>
    <xf numFmtId="49" fontId="68" fillId="27" borderId="29" xfId="0" applyNumberFormat="1" applyFont="1" applyFill="1" applyBorder="1" applyAlignment="1">
      <alignment horizontal="center" vertical="center"/>
    </xf>
    <xf numFmtId="0" fontId="58" fillId="0" borderId="0" xfId="0" applyFont="1" applyFill="1" applyAlignment="1">
      <alignment horizontal="left"/>
    </xf>
    <xf numFmtId="49" fontId="74" fillId="27" borderId="29" xfId="205" applyNumberFormat="1" applyFont="1" applyFill="1" applyBorder="1" applyAlignment="1">
      <alignment horizontal="center" vertical="center" wrapText="1"/>
    </xf>
    <xf numFmtId="0" fontId="11" fillId="0" borderId="0" xfId="0" applyFont="1" applyBorder="1" applyAlignment="1">
      <alignment horizontal="center" wrapText="1"/>
    </xf>
    <xf numFmtId="49" fontId="58" fillId="27" borderId="29" xfId="0" applyNumberFormat="1" applyFont="1" applyFill="1" applyBorder="1" applyAlignment="1">
      <alignment horizontal="center" vertical="center"/>
    </xf>
    <xf numFmtId="0" fontId="11" fillId="0" borderId="0" xfId="0" applyFont="1" applyFill="1" applyAlignment="1">
      <alignment horizontal="left"/>
    </xf>
    <xf numFmtId="0" fontId="76" fillId="27" borderId="26" xfId="0" applyFont="1" applyFill="1" applyBorder="1" applyAlignment="1">
      <alignment horizontal="center" vertical="top"/>
    </xf>
    <xf numFmtId="49" fontId="76" fillId="27" borderId="26" xfId="0" applyNumberFormat="1" applyFont="1" applyFill="1" applyBorder="1" applyAlignment="1">
      <alignment horizontal="center" vertical="top"/>
    </xf>
    <xf numFmtId="0" fontId="76" fillId="27" borderId="26" xfId="0" applyFont="1" applyFill="1" applyBorder="1" applyAlignment="1">
      <alignment horizontal="left" vertical="top"/>
    </xf>
    <xf numFmtId="49" fontId="79" fillId="27" borderId="26" xfId="0" applyNumberFormat="1" applyFont="1" applyFill="1" applyBorder="1" applyAlignment="1">
      <alignment horizontal="left" vertical="top"/>
    </xf>
    <xf numFmtId="49" fontId="80" fillId="27" borderId="26" xfId="0" applyNumberFormat="1" applyFont="1" applyFill="1" applyBorder="1" applyAlignment="1">
      <alignment horizontal="center" vertical="top"/>
    </xf>
    <xf numFmtId="49" fontId="77" fillId="27" borderId="26" xfId="0" applyNumberFormat="1" applyFont="1" applyFill="1" applyBorder="1" applyAlignment="1">
      <alignment horizontal="left" vertical="top"/>
    </xf>
    <xf numFmtId="49" fontId="75" fillId="27" borderId="26" xfId="0" applyNumberFormat="1" applyFont="1" applyFill="1" applyBorder="1" applyAlignment="1">
      <alignment horizontal="center" vertical="top"/>
    </xf>
    <xf numFmtId="0" fontId="77" fillId="27" borderId="26" xfId="0" applyFont="1" applyFill="1" applyBorder="1" applyAlignment="1">
      <alignment horizontal="left" vertical="top"/>
    </xf>
    <xf numFmtId="49" fontId="77" fillId="27" borderId="27" xfId="0" applyNumberFormat="1" applyFont="1" applyFill="1" applyBorder="1" applyAlignment="1">
      <alignment horizontal="left" vertical="top"/>
    </xf>
    <xf numFmtId="49" fontId="75" fillId="27" borderId="27" xfId="0" applyNumberFormat="1" applyFont="1" applyFill="1" applyBorder="1" applyAlignment="1">
      <alignment horizontal="center" vertical="top"/>
    </xf>
    <xf numFmtId="170" fontId="15" fillId="0" borderId="0" xfId="0" applyNumberFormat="1" applyFont="1" applyAlignment="1">
      <alignment vertical="center"/>
    </xf>
    <xf numFmtId="3" fontId="15" fillId="0" borderId="0" xfId="0" applyNumberFormat="1" applyFont="1" applyAlignment="1">
      <alignment vertical="center"/>
    </xf>
    <xf numFmtId="177" fontId="14" fillId="27" borderId="26" xfId="214" applyNumberFormat="1" applyFont="1" applyFill="1" applyBorder="1" applyAlignment="1">
      <alignment horizontal="right" vertical="center"/>
    </xf>
    <xf numFmtId="177" fontId="16" fillId="27" borderId="26" xfId="214" applyNumberFormat="1" applyFont="1" applyFill="1" applyBorder="1" applyAlignment="1">
      <alignment horizontal="right" vertical="center"/>
    </xf>
    <xf numFmtId="177" fontId="11" fillId="27" borderId="26" xfId="214" applyNumberFormat="1" applyFont="1" applyFill="1" applyBorder="1" applyAlignment="1">
      <alignment horizontal="right" vertical="center"/>
    </xf>
    <xf numFmtId="177" fontId="15" fillId="27" borderId="26" xfId="214" applyNumberFormat="1" applyFont="1" applyFill="1" applyBorder="1" applyAlignment="1">
      <alignment horizontal="right" vertical="center"/>
    </xf>
    <xf numFmtId="3" fontId="11" fillId="27" borderId="26" xfId="214" applyNumberFormat="1" applyFont="1" applyFill="1" applyBorder="1" applyAlignment="1">
      <alignment horizontal="right" vertical="center"/>
    </xf>
    <xf numFmtId="49" fontId="11" fillId="27" borderId="26" xfId="214" applyNumberFormat="1" applyFont="1" applyFill="1" applyBorder="1" applyAlignment="1">
      <alignment horizontal="right" vertical="center"/>
    </xf>
    <xf numFmtId="177" fontId="11" fillId="27" borderId="27" xfId="214" applyNumberFormat="1" applyFont="1" applyFill="1" applyBorder="1" applyAlignment="1">
      <alignment horizontal="right" vertical="center"/>
    </xf>
    <xf numFmtId="177" fontId="11" fillId="27" borderId="27" xfId="205" applyNumberFormat="1" applyFont="1" applyFill="1" applyBorder="1" applyAlignment="1">
      <alignment horizontal="right" vertical="center"/>
    </xf>
    <xf numFmtId="49" fontId="61" fillId="27" borderId="26" xfId="0" applyNumberFormat="1" applyFont="1" applyFill="1" applyBorder="1" applyAlignment="1">
      <alignment horizontal="left" vertical="top" wrapText="1"/>
    </xf>
    <xf numFmtId="49" fontId="96" fillId="27" borderId="26" xfId="0" applyNumberFormat="1" applyFont="1" applyFill="1" applyBorder="1" applyAlignment="1">
      <alignment horizontal="left" vertical="top" wrapText="1"/>
    </xf>
    <xf numFmtId="49" fontId="22" fillId="27" borderId="26" xfId="0" applyNumberFormat="1" applyFont="1" applyFill="1" applyBorder="1" applyAlignment="1">
      <alignment horizontal="left" vertical="top" wrapText="1"/>
    </xf>
    <xf numFmtId="3" fontId="22" fillId="27" borderId="26" xfId="0" applyNumberFormat="1" applyFont="1" applyFill="1" applyBorder="1" applyAlignment="1">
      <alignment horizontal="right" vertical="top"/>
    </xf>
    <xf numFmtId="49" fontId="22" fillId="27" borderId="27" xfId="0" applyNumberFormat="1" applyFont="1" applyFill="1" applyBorder="1" applyAlignment="1">
      <alignment horizontal="left" vertical="top" wrapText="1"/>
    </xf>
    <xf numFmtId="3" fontId="22" fillId="27" borderId="27" xfId="0" applyNumberFormat="1" applyFont="1" applyFill="1" applyBorder="1" applyAlignment="1">
      <alignment horizontal="right" vertical="top"/>
    </xf>
    <xf numFmtId="177" fontId="61" fillId="27" borderId="26" xfId="0" applyNumberFormat="1" applyFont="1" applyFill="1" applyBorder="1" applyAlignment="1">
      <alignment horizontal="right" vertical="top"/>
    </xf>
    <xf numFmtId="177" fontId="96" fillId="27" borderId="26" xfId="0" applyNumberFormat="1" applyFont="1" applyFill="1" applyBorder="1" applyAlignment="1">
      <alignment horizontal="right" vertical="top"/>
    </xf>
    <xf numFmtId="177" fontId="22" fillId="27" borderId="26" xfId="0" applyNumberFormat="1" applyFont="1" applyFill="1" applyBorder="1" applyAlignment="1">
      <alignment horizontal="right" vertical="top"/>
    </xf>
    <xf numFmtId="177" fontId="97" fillId="27" borderId="26" xfId="0" applyNumberFormat="1" applyFont="1" applyFill="1" applyBorder="1" applyAlignment="1">
      <alignment horizontal="right" vertical="top"/>
    </xf>
    <xf numFmtId="49" fontId="97" fillId="27" borderId="26" xfId="0" applyNumberFormat="1" applyFont="1" applyFill="1" applyBorder="1" applyAlignment="1">
      <alignment horizontal="right" vertical="top"/>
    </xf>
    <xf numFmtId="49" fontId="22" fillId="27" borderId="26" xfId="0" applyNumberFormat="1" applyFont="1" applyFill="1" applyBorder="1" applyAlignment="1">
      <alignment horizontal="right" vertical="top"/>
    </xf>
    <xf numFmtId="49" fontId="22" fillId="27" borderId="27" xfId="0" applyNumberFormat="1" applyFont="1" applyFill="1" applyBorder="1" applyAlignment="1">
      <alignment horizontal="right" vertical="top"/>
    </xf>
    <xf numFmtId="177" fontId="61" fillId="27" borderId="26" xfId="0" applyNumberFormat="1" applyFont="1" applyFill="1" applyBorder="1" applyAlignment="1">
      <alignment horizontal="right" vertical="center"/>
    </xf>
    <xf numFmtId="177" fontId="96" fillId="27" borderId="26" xfId="0" applyNumberFormat="1" applyFont="1" applyFill="1" applyBorder="1" applyAlignment="1">
      <alignment horizontal="right" vertical="center"/>
    </xf>
    <xf numFmtId="177" fontId="22" fillId="27" borderId="26" xfId="0" applyNumberFormat="1" applyFont="1" applyFill="1" applyBorder="1" applyAlignment="1">
      <alignment horizontal="right" vertical="center"/>
    </xf>
    <xf numFmtId="177" fontId="97" fillId="27" borderId="26" xfId="0" applyNumberFormat="1" applyFont="1" applyFill="1" applyBorder="1" applyAlignment="1">
      <alignment horizontal="right" vertical="center"/>
    </xf>
    <xf numFmtId="49" fontId="97" fillId="27" borderId="26" xfId="0" applyNumberFormat="1" applyFont="1" applyFill="1" applyBorder="1" applyAlignment="1">
      <alignment horizontal="right" vertical="center"/>
    </xf>
    <xf numFmtId="49" fontId="22" fillId="27" borderId="26" xfId="0" applyNumberFormat="1" applyFont="1" applyFill="1" applyBorder="1" applyAlignment="1">
      <alignment horizontal="right" vertical="center"/>
    </xf>
    <xf numFmtId="49" fontId="22" fillId="27" borderId="27" xfId="0" applyNumberFormat="1" applyFont="1" applyFill="1" applyBorder="1" applyAlignment="1">
      <alignment horizontal="right" vertical="center"/>
    </xf>
    <xf numFmtId="3" fontId="14" fillId="27" borderId="32" xfId="205" applyNumberFormat="1" applyFont="1" applyFill="1" applyBorder="1" applyAlignment="1">
      <alignment horizontal="right" vertical="center"/>
    </xf>
    <xf numFmtId="3" fontId="81" fillId="27" borderId="26" xfId="0" applyNumberFormat="1" applyFont="1" applyFill="1" applyBorder="1" applyAlignment="1">
      <alignment horizontal="right" vertical="top"/>
    </xf>
    <xf numFmtId="3" fontId="26" fillId="27" borderId="26" xfId="0" applyNumberFormat="1" applyFont="1" applyFill="1" applyBorder="1" applyAlignment="1">
      <alignment horizontal="right" vertical="top"/>
    </xf>
    <xf numFmtId="3" fontId="26" fillId="27" borderId="26" xfId="0" applyNumberFormat="1" applyFont="1" applyFill="1" applyBorder="1" applyAlignment="1">
      <alignment horizontal="right" vertical="top" wrapText="1"/>
    </xf>
    <xf numFmtId="3" fontId="26" fillId="27" borderId="27" xfId="0" applyNumberFormat="1" applyFont="1" applyFill="1" applyBorder="1" applyAlignment="1">
      <alignment horizontal="right" vertical="top" wrapText="1"/>
    </xf>
    <xf numFmtId="49" fontId="68" fillId="27" borderId="29" xfId="0" applyNumberFormat="1" applyFont="1" applyFill="1" applyBorder="1" applyAlignment="1">
      <alignment horizontal="center" vertical="center"/>
    </xf>
    <xf numFmtId="0" fontId="14" fillId="0" borderId="0" xfId="0" applyFont="1" applyFill="1" applyBorder="1" applyAlignment="1">
      <alignment horizontal="center" vertical="top" wrapText="1"/>
    </xf>
    <xf numFmtId="0" fontId="14" fillId="0" borderId="0" xfId="0" applyFont="1" applyBorder="1" applyAlignment="1">
      <alignment horizontal="center" vertical="top" wrapText="1"/>
    </xf>
    <xf numFmtId="0" fontId="11" fillId="0" borderId="0" xfId="0" applyFont="1"/>
    <xf numFmtId="49" fontId="75" fillId="27" borderId="29" xfId="0" applyNumberFormat="1" applyFont="1" applyFill="1" applyBorder="1" applyAlignment="1">
      <alignment horizontal="center" vertical="center" wrapText="1"/>
    </xf>
    <xf numFmtId="177" fontId="11" fillId="27" borderId="66" xfId="0" applyNumberFormat="1" applyFont="1" applyFill="1" applyBorder="1" applyAlignment="1">
      <alignment horizontal="right" vertical="center"/>
    </xf>
    <xf numFmtId="177" fontId="14" fillId="27" borderId="66" xfId="0" applyNumberFormat="1" applyFont="1" applyFill="1" applyBorder="1" applyAlignment="1">
      <alignment horizontal="right" vertical="center"/>
    </xf>
    <xf numFmtId="177" fontId="16" fillId="27" borderId="66" xfId="0" applyNumberFormat="1" applyFont="1" applyFill="1" applyBorder="1" applyAlignment="1">
      <alignment horizontal="right" vertical="center"/>
    </xf>
    <xf numFmtId="177" fontId="15" fillId="27" borderId="66" xfId="0" applyNumberFormat="1" applyFont="1" applyFill="1" applyBorder="1" applyAlignment="1">
      <alignment horizontal="right" vertical="center"/>
    </xf>
    <xf numFmtId="49" fontId="11" fillId="27" borderId="66" xfId="0" applyNumberFormat="1" applyFont="1" applyFill="1" applyBorder="1" applyAlignment="1">
      <alignment horizontal="right" vertical="center"/>
    </xf>
    <xf numFmtId="49" fontId="11" fillId="27" borderId="65" xfId="0" applyNumberFormat="1" applyFont="1" applyFill="1" applyBorder="1" applyAlignment="1">
      <alignment horizontal="right" vertical="center"/>
    </xf>
    <xf numFmtId="0" fontId="66" fillId="0" borderId="57" xfId="0" applyFont="1" applyFill="1" applyBorder="1" applyAlignment="1">
      <alignment horizontal="left"/>
    </xf>
    <xf numFmtId="49" fontId="66" fillId="0" borderId="67" xfId="0" applyNumberFormat="1" applyFont="1" applyFill="1" applyBorder="1" applyAlignment="1">
      <alignment horizontal="left" vertical="center" wrapText="1"/>
    </xf>
    <xf numFmtId="49" fontId="66" fillId="0" borderId="69" xfId="0" applyNumberFormat="1" applyFont="1" applyFill="1" applyBorder="1" applyAlignment="1">
      <alignment horizontal="left" vertical="center" wrapText="1"/>
    </xf>
    <xf numFmtId="49" fontId="66" fillId="0" borderId="56" xfId="0" applyNumberFormat="1" applyFont="1" applyFill="1" applyBorder="1" applyAlignment="1">
      <alignment horizontal="left" vertical="center"/>
    </xf>
    <xf numFmtId="0" fontId="66" fillId="0" borderId="56" xfId="0" applyFont="1" applyFill="1" applyBorder="1" applyAlignment="1">
      <alignment horizontal="left"/>
    </xf>
    <xf numFmtId="49" fontId="66" fillId="0" borderId="68" xfId="0" applyNumberFormat="1" applyFont="1" applyFill="1" applyBorder="1" applyAlignment="1">
      <alignment horizontal="left" vertical="center" wrapText="1"/>
    </xf>
    <xf numFmtId="49" fontId="66" fillId="0" borderId="70" xfId="0" applyNumberFormat="1" applyFont="1" applyFill="1" applyBorder="1" applyAlignment="1">
      <alignment horizontal="left" vertical="center" wrapText="1"/>
    </xf>
    <xf numFmtId="49" fontId="82" fillId="0" borderId="56" xfId="0" applyNumberFormat="1" applyFont="1" applyFill="1" applyBorder="1" applyAlignment="1">
      <alignment horizontal="left" vertical="center"/>
    </xf>
    <xf numFmtId="49" fontId="82" fillId="0" borderId="68" xfId="0" applyNumberFormat="1" applyFont="1" applyFill="1" applyBorder="1" applyAlignment="1">
      <alignment horizontal="left" vertical="center" wrapText="1"/>
    </xf>
    <xf numFmtId="49" fontId="82" fillId="0" borderId="70" xfId="0" applyNumberFormat="1" applyFont="1" applyFill="1" applyBorder="1" applyAlignment="1">
      <alignment horizontal="left" vertical="center" wrapText="1"/>
    </xf>
    <xf numFmtId="49" fontId="78" fillId="0" borderId="56" xfId="0" applyNumberFormat="1" applyFont="1" applyFill="1" applyBorder="1" applyAlignment="1">
      <alignment horizontal="left" vertical="center"/>
    </xf>
    <xf numFmtId="49" fontId="78" fillId="0" borderId="68" xfId="0" applyNumberFormat="1" applyFont="1" applyFill="1" applyBorder="1" applyAlignment="1">
      <alignment horizontal="left" vertical="center" wrapText="1"/>
    </xf>
    <xf numFmtId="49" fontId="78" fillId="0" borderId="70" xfId="0" applyNumberFormat="1" applyFont="1" applyFill="1" applyBorder="1" applyAlignment="1">
      <alignment horizontal="left" vertical="center" wrapText="1"/>
    </xf>
    <xf numFmtId="49" fontId="67" fillId="0" borderId="56" xfId="0" applyNumberFormat="1" applyFont="1" applyFill="1" applyBorder="1" applyAlignment="1">
      <alignment horizontal="left" vertical="center"/>
    </xf>
    <xf numFmtId="0" fontId="67" fillId="0" borderId="56" xfId="0" applyFont="1" applyFill="1" applyBorder="1" applyAlignment="1">
      <alignment horizontal="left" vertical="center"/>
    </xf>
    <xf numFmtId="49" fontId="78" fillId="0" borderId="56" xfId="0" applyNumberFormat="1" applyFont="1" applyFill="1" applyBorder="1" applyAlignment="1">
      <alignment horizontal="left" vertical="center" wrapText="1"/>
    </xf>
    <xf numFmtId="170" fontId="66" fillId="0" borderId="67" xfId="0" applyNumberFormat="1" applyFont="1" applyFill="1" applyBorder="1" applyAlignment="1">
      <alignment horizontal="right" vertical="center" wrapText="1"/>
    </xf>
    <xf numFmtId="170" fontId="66" fillId="0" borderId="68" xfId="0" applyNumberFormat="1" applyFont="1" applyFill="1" applyBorder="1" applyAlignment="1">
      <alignment horizontal="right" vertical="center" wrapText="1"/>
    </xf>
    <xf numFmtId="170" fontId="82" fillId="0" borderId="68" xfId="0" applyNumberFormat="1" applyFont="1" applyFill="1" applyBorder="1" applyAlignment="1">
      <alignment horizontal="right" vertical="center" wrapText="1"/>
    </xf>
    <xf numFmtId="170" fontId="78" fillId="0" borderId="68" xfId="0" applyNumberFormat="1" applyFont="1" applyFill="1" applyBorder="1" applyAlignment="1">
      <alignment horizontal="right" vertical="center" wrapText="1"/>
    </xf>
    <xf numFmtId="0" fontId="11" fillId="0" borderId="12" xfId="0" applyFont="1" applyFill="1" applyBorder="1" applyAlignment="1">
      <alignment horizontal="center" vertical="center" wrapText="1"/>
    </xf>
    <xf numFmtId="0" fontId="14" fillId="25" borderId="12" xfId="0" applyFont="1" applyFill="1" applyBorder="1" applyAlignment="1">
      <alignment vertical="top" wrapText="1"/>
    </xf>
    <xf numFmtId="0" fontId="16" fillId="25" borderId="10" xfId="0" applyFont="1" applyFill="1" applyBorder="1" applyAlignment="1">
      <alignment vertical="top" wrapText="1"/>
    </xf>
    <xf numFmtId="0" fontId="11" fillId="25" borderId="10" xfId="0" applyFont="1" applyFill="1" applyBorder="1" applyAlignment="1">
      <alignment vertical="top" wrapText="1"/>
    </xf>
    <xf numFmtId="0" fontId="14" fillId="25" borderId="10" xfId="0" applyFont="1" applyFill="1" applyBorder="1" applyAlignment="1">
      <alignment vertical="top" wrapText="1"/>
    </xf>
    <xf numFmtId="0" fontId="14" fillId="25" borderId="15" xfId="0" applyFont="1" applyFill="1" applyBorder="1" applyAlignment="1">
      <alignment vertical="top" wrapText="1"/>
    </xf>
    <xf numFmtId="0" fontId="14" fillId="25" borderId="13" xfId="0" applyFont="1" applyFill="1" applyBorder="1" applyAlignment="1">
      <alignment vertical="top" wrapText="1"/>
    </xf>
    <xf numFmtId="0" fontId="16" fillId="25" borderId="14" xfId="0" applyFont="1" applyFill="1" applyBorder="1" applyAlignment="1">
      <alignment vertical="top" wrapText="1"/>
    </xf>
    <xf numFmtId="0" fontId="11" fillId="25" borderId="14" xfId="0" applyFont="1" applyFill="1" applyBorder="1" applyAlignment="1">
      <alignment vertical="top" wrapText="1"/>
    </xf>
    <xf numFmtId="0" fontId="32" fillId="0" borderId="0" xfId="0" applyFont="1" applyBorder="1" applyAlignment="1">
      <alignment horizontal="center" vertical="center"/>
    </xf>
    <xf numFmtId="0" fontId="0" fillId="0" borderId="0" xfId="0" applyBorder="1" applyAlignment="1">
      <alignment horizontal="center" vertical="center"/>
    </xf>
    <xf numFmtId="0" fontId="14" fillId="0" borderId="0" xfId="0" applyFont="1" applyFill="1" applyAlignment="1">
      <alignment horizontal="center" vertical="center" wrapText="1"/>
    </xf>
    <xf numFmtId="0" fontId="11" fillId="0" borderId="0" xfId="0" applyFont="1" applyAlignment="1"/>
    <xf numFmtId="0" fontId="11" fillId="0" borderId="0" xfId="0" applyFont="1" applyAlignment="1">
      <alignment horizontal="left" vertical="top" wrapText="1"/>
    </xf>
    <xf numFmtId="0" fontId="18" fillId="0" borderId="10" xfId="0" applyFont="1" applyFill="1" applyBorder="1" applyAlignment="1">
      <alignment horizontal="left" vertical="top" wrapText="1"/>
    </xf>
    <xf numFmtId="0" fontId="11" fillId="0" borderId="0" xfId="0" applyFont="1" applyBorder="1" applyAlignment="1">
      <alignment horizontal="center" vertical="center" wrapText="1"/>
    </xf>
    <xf numFmtId="49" fontId="56" fillId="31" borderId="0" xfId="0" applyNumberFormat="1" applyFont="1" applyFill="1" applyAlignment="1">
      <alignment horizontal="left" vertical="center"/>
    </xf>
    <xf numFmtId="0" fontId="11" fillId="0" borderId="21" xfId="0" applyFont="1" applyFill="1" applyBorder="1" applyAlignment="1">
      <alignment horizontal="center" vertical="center" wrapText="1"/>
    </xf>
    <xf numFmtId="49" fontId="68" fillId="27" borderId="29" xfId="0" applyNumberFormat="1" applyFont="1" applyFill="1" applyBorder="1" applyAlignment="1">
      <alignment horizontal="center" vertical="center"/>
    </xf>
    <xf numFmtId="49" fontId="56" fillId="27" borderId="0" xfId="0" applyNumberFormat="1" applyFont="1" applyFill="1" applyAlignment="1">
      <alignment horizontal="left" vertical="center"/>
    </xf>
    <xf numFmtId="49" fontId="64" fillId="27" borderId="0" xfId="0" applyNumberFormat="1" applyFont="1" applyFill="1" applyAlignment="1">
      <alignment horizontal="left" vertical="center"/>
    </xf>
    <xf numFmtId="49" fontId="73" fillId="27" borderId="0" xfId="0" applyNumberFormat="1" applyFont="1" applyFill="1" applyAlignment="1">
      <alignment horizontal="right" vertical="center"/>
    </xf>
    <xf numFmtId="49" fontId="26" fillId="27" borderId="40" xfId="0" applyNumberFormat="1" applyFont="1" applyFill="1" applyBorder="1" applyAlignment="1">
      <alignment horizontal="center" vertical="center"/>
    </xf>
    <xf numFmtId="49" fontId="70" fillId="30" borderId="11" xfId="0" applyNumberFormat="1" applyFont="1" applyFill="1" applyBorder="1" applyAlignment="1">
      <alignment horizontal="center" vertical="center"/>
    </xf>
    <xf numFmtId="49" fontId="11" fillId="27" borderId="26" xfId="224" applyNumberFormat="1" applyFont="1" applyFill="1" applyBorder="1" applyAlignment="1">
      <alignment horizontal="center" vertical="center" wrapText="1"/>
    </xf>
    <xf numFmtId="49" fontId="11" fillId="27" borderId="30" xfId="224" applyNumberFormat="1" applyFont="1" applyFill="1" applyBorder="1" applyAlignment="1">
      <alignment horizontal="center" vertical="center" wrapText="1"/>
    </xf>
    <xf numFmtId="189" fontId="14" fillId="25" borderId="26" xfId="205" applyNumberFormat="1" applyFont="1" applyFill="1" applyBorder="1" applyAlignment="1">
      <alignment horizontal="right" vertical="top"/>
    </xf>
    <xf numFmtId="189" fontId="16" fillId="25" borderId="26" xfId="205" applyNumberFormat="1" applyFont="1" applyFill="1" applyBorder="1" applyAlignment="1">
      <alignment horizontal="right" vertical="top"/>
    </xf>
    <xf numFmtId="177" fontId="11" fillId="25" borderId="26" xfId="205" applyNumberFormat="1" applyFont="1" applyFill="1" applyBorder="1" applyAlignment="1">
      <alignment horizontal="right" vertical="top"/>
    </xf>
    <xf numFmtId="189" fontId="11" fillId="25" borderId="26" xfId="205" applyNumberFormat="1" applyFont="1" applyFill="1" applyBorder="1" applyAlignment="1">
      <alignment horizontal="right" vertical="top"/>
    </xf>
    <xf numFmtId="189" fontId="11" fillId="0" borderId="26" xfId="205" applyNumberFormat="1" applyFont="1" applyFill="1" applyBorder="1" applyAlignment="1">
      <alignment horizontal="right" vertical="top"/>
    </xf>
    <xf numFmtId="49" fontId="71" fillId="27" borderId="26" xfId="205" applyNumberFormat="1" applyFont="1" applyFill="1" applyBorder="1" applyAlignment="1">
      <alignment horizontal="left" vertical="center"/>
    </xf>
    <xf numFmtId="0" fontId="71" fillId="27" borderId="26" xfId="205" applyFont="1" applyFill="1" applyBorder="1" applyAlignment="1">
      <alignment horizontal="center" vertical="center"/>
    </xf>
    <xf numFmtId="49" fontId="60" fillId="27" borderId="26" xfId="205" applyNumberFormat="1" applyFont="1" applyFill="1" applyBorder="1" applyAlignment="1">
      <alignment horizontal="left" vertical="top"/>
    </xf>
    <xf numFmtId="49" fontId="60" fillId="27" borderId="26" xfId="205" applyNumberFormat="1" applyFont="1" applyFill="1" applyBorder="1" applyAlignment="1">
      <alignment horizontal="left" vertical="top" wrapText="1"/>
    </xf>
    <xf numFmtId="3" fontId="60" fillId="27" borderId="26" xfId="205" applyNumberFormat="1" applyFont="1" applyFill="1" applyBorder="1" applyAlignment="1">
      <alignment horizontal="right" vertical="top"/>
    </xf>
    <xf numFmtId="0" fontId="60" fillId="27" borderId="26" xfId="205" applyFont="1" applyFill="1" applyBorder="1" applyAlignment="1">
      <alignment horizontal="left" vertical="top" wrapText="1"/>
    </xf>
    <xf numFmtId="0" fontId="60" fillId="27" borderId="27" xfId="205" applyFont="1" applyFill="1" applyBorder="1" applyAlignment="1">
      <alignment horizontal="left" vertical="top"/>
    </xf>
    <xf numFmtId="3" fontId="71" fillId="27" borderId="26" xfId="205" applyNumberFormat="1" applyFont="1" applyFill="1" applyBorder="1" applyAlignment="1">
      <alignment horizontal="right" vertical="top"/>
    </xf>
    <xf numFmtId="0" fontId="71" fillId="27" borderId="26" xfId="205" applyFont="1" applyFill="1" applyBorder="1" applyAlignment="1">
      <alignment horizontal="center" vertical="top"/>
    </xf>
    <xf numFmtId="3" fontId="63" fillId="27" borderId="26" xfId="205" applyNumberFormat="1" applyFont="1" applyFill="1" applyBorder="1" applyAlignment="1">
      <alignment horizontal="right" vertical="top"/>
    </xf>
    <xf numFmtId="0" fontId="101" fillId="27" borderId="26" xfId="205" applyFont="1" applyFill="1" applyBorder="1" applyAlignment="1">
      <alignment horizontal="center" vertical="top"/>
    </xf>
    <xf numFmtId="49" fontId="71" fillId="27" borderId="26" xfId="205" applyNumberFormat="1" applyFont="1" applyFill="1" applyBorder="1" applyAlignment="1">
      <alignment horizontal="left" vertical="top"/>
    </xf>
    <xf numFmtId="49" fontId="102" fillId="27" borderId="26" xfId="205" applyNumberFormat="1" applyFont="1" applyFill="1" applyBorder="1" applyAlignment="1">
      <alignment horizontal="left" vertical="top"/>
    </xf>
    <xf numFmtId="49" fontId="71" fillId="27" borderId="26" xfId="205" applyNumberFormat="1" applyFont="1" applyFill="1" applyBorder="1" applyAlignment="1">
      <alignment horizontal="left" vertical="top" wrapText="1"/>
    </xf>
    <xf numFmtId="49" fontId="63" fillId="27" borderId="26" xfId="205" applyNumberFormat="1" applyFont="1" applyFill="1" applyBorder="1" applyAlignment="1">
      <alignment horizontal="left" vertical="top"/>
    </xf>
    <xf numFmtId="49" fontId="63" fillId="27" borderId="26" xfId="205" applyNumberFormat="1" applyFont="1" applyFill="1" applyBorder="1" applyAlignment="1">
      <alignment horizontal="left" vertical="top" wrapText="1"/>
    </xf>
    <xf numFmtId="49" fontId="103" fillId="32" borderId="26" xfId="205" applyNumberFormat="1" applyFont="1" applyFill="1" applyBorder="1" applyAlignment="1">
      <alignment horizontal="left" vertical="top"/>
    </xf>
    <xf numFmtId="49" fontId="103" fillId="27" borderId="26" xfId="205" applyNumberFormat="1" applyFont="1" applyFill="1" applyBorder="1" applyAlignment="1">
      <alignment horizontal="left" vertical="top"/>
    </xf>
    <xf numFmtId="0" fontId="103" fillId="27" borderId="26" xfId="205" applyFont="1" applyFill="1" applyBorder="1" applyAlignment="1">
      <alignment horizontal="left" vertical="top"/>
    </xf>
    <xf numFmtId="0" fontId="103" fillId="32" borderId="26" xfId="205" applyFont="1" applyFill="1" applyBorder="1" applyAlignment="1">
      <alignment horizontal="left" vertical="top"/>
    </xf>
    <xf numFmtId="0" fontId="63" fillId="27" borderId="26" xfId="205" applyFont="1" applyFill="1" applyBorder="1" applyAlignment="1">
      <alignment horizontal="left" vertical="top" wrapText="1"/>
    </xf>
    <xf numFmtId="49" fontId="71" fillId="32" borderId="27" xfId="205" applyNumberFormat="1" applyFont="1" applyFill="1" applyBorder="1" applyAlignment="1">
      <alignment horizontal="left" vertical="top"/>
    </xf>
    <xf numFmtId="49" fontId="104" fillId="32" borderId="27" xfId="205" applyNumberFormat="1" applyFont="1" applyFill="1" applyBorder="1" applyAlignment="1">
      <alignment horizontal="left" vertical="top"/>
    </xf>
    <xf numFmtId="0" fontId="103" fillId="27" borderId="27" xfId="205" applyFont="1" applyFill="1" applyBorder="1" applyAlignment="1">
      <alignment horizontal="left" vertical="top"/>
    </xf>
    <xf numFmtId="49" fontId="71" fillId="27" borderId="27" xfId="205" applyNumberFormat="1" applyFont="1" applyFill="1" applyBorder="1" applyAlignment="1">
      <alignment horizontal="left" vertical="top" wrapText="1"/>
    </xf>
    <xf numFmtId="49" fontId="11" fillId="27" borderId="40" xfId="0" applyNumberFormat="1" applyFont="1" applyFill="1" applyBorder="1" applyAlignment="1">
      <alignment horizontal="center" vertical="center"/>
    </xf>
    <xf numFmtId="49" fontId="11" fillId="27" borderId="63" xfId="0" applyNumberFormat="1" applyFont="1" applyFill="1" applyBorder="1" applyAlignment="1">
      <alignment horizontal="center" vertical="center"/>
    </xf>
    <xf numFmtId="49" fontId="58" fillId="27" borderId="11" xfId="205" applyNumberFormat="1" applyFont="1" applyFill="1" applyBorder="1" applyAlignment="1">
      <alignment horizontal="center" vertical="center" wrapText="1"/>
    </xf>
    <xf numFmtId="0" fontId="11" fillId="27" borderId="26" xfId="205" applyFont="1" applyFill="1" applyBorder="1" applyAlignment="1">
      <alignment horizontal="left" vertical="top" wrapText="1"/>
    </xf>
    <xf numFmtId="0" fontId="99" fillId="27" borderId="26" xfId="205" applyFont="1" applyFill="1" applyBorder="1" applyAlignment="1">
      <alignment horizontal="left"/>
    </xf>
    <xf numFmtId="49" fontId="99" fillId="27" borderId="26" xfId="205" applyNumberFormat="1" applyFont="1" applyFill="1" applyBorder="1" applyAlignment="1">
      <alignment horizontal="left"/>
    </xf>
    <xf numFmtId="3" fontId="99" fillId="27" borderId="26" xfId="205" applyNumberFormat="1" applyFont="1" applyFill="1" applyBorder="1" applyAlignment="1">
      <alignment horizontal="right"/>
    </xf>
    <xf numFmtId="49" fontId="74" fillId="27" borderId="26" xfId="205" applyNumberFormat="1" applyFont="1" applyFill="1" applyBorder="1" applyAlignment="1">
      <alignment horizontal="center" vertical="top"/>
    </xf>
    <xf numFmtId="49" fontId="74" fillId="27" borderId="26" xfId="205" applyNumberFormat="1" applyFont="1" applyFill="1" applyBorder="1" applyAlignment="1">
      <alignment horizontal="left" vertical="top" wrapText="1"/>
    </xf>
    <xf numFmtId="3" fontId="74" fillId="27" borderId="26" xfId="205" applyNumberFormat="1" applyFont="1" applyFill="1" applyBorder="1" applyAlignment="1">
      <alignment horizontal="right" vertical="top"/>
    </xf>
    <xf numFmtId="0" fontId="74" fillId="27" borderId="26" xfId="205" applyFont="1" applyFill="1" applyBorder="1" applyAlignment="1">
      <alignment horizontal="left" vertical="top" wrapText="1"/>
    </xf>
    <xf numFmtId="49" fontId="74" fillId="27" borderId="27" xfId="205" applyNumberFormat="1" applyFont="1" applyFill="1" applyBorder="1" applyAlignment="1">
      <alignment horizontal="center" vertical="top"/>
    </xf>
    <xf numFmtId="49" fontId="74" fillId="27" borderId="27" xfId="205" applyNumberFormat="1" applyFont="1" applyFill="1" applyBorder="1" applyAlignment="1">
      <alignment horizontal="left" vertical="top" wrapText="1"/>
    </xf>
    <xf numFmtId="3" fontId="74" fillId="27" borderId="27" xfId="205" applyNumberFormat="1" applyFont="1" applyFill="1" applyBorder="1" applyAlignment="1">
      <alignment horizontal="right" vertical="top"/>
    </xf>
    <xf numFmtId="177" fontId="71" fillId="27" borderId="26" xfId="205" applyNumberFormat="1" applyFont="1" applyFill="1" applyBorder="1" applyAlignment="1">
      <alignment horizontal="right" vertical="center"/>
    </xf>
    <xf numFmtId="49" fontId="71" fillId="27" borderId="26" xfId="205" applyNumberFormat="1" applyFont="1" applyFill="1" applyBorder="1" applyAlignment="1">
      <alignment horizontal="center" vertical="center"/>
    </xf>
    <xf numFmtId="0" fontId="71" fillId="27" borderId="26" xfId="205" applyFont="1" applyFill="1" applyBorder="1" applyAlignment="1">
      <alignment horizontal="left" vertical="center"/>
    </xf>
    <xf numFmtId="177" fontId="71" fillId="27" borderId="26" xfId="205" applyNumberFormat="1" applyFont="1" applyFill="1" applyBorder="1" applyAlignment="1">
      <alignment horizontal="right" vertical="top"/>
    </xf>
    <xf numFmtId="49" fontId="98" fillId="27" borderId="26" xfId="205" applyNumberFormat="1" applyFont="1" applyFill="1" applyBorder="1" applyAlignment="1">
      <alignment horizontal="left" wrapText="1"/>
    </xf>
    <xf numFmtId="49" fontId="60" fillId="27" borderId="26" xfId="205" applyNumberFormat="1" applyFont="1" applyFill="1" applyBorder="1" applyAlignment="1">
      <alignment horizontal="center" vertical="center" wrapText="1"/>
    </xf>
    <xf numFmtId="177" fontId="60" fillId="27" borderId="26" xfId="205" applyNumberFormat="1" applyFont="1" applyFill="1" applyBorder="1" applyAlignment="1">
      <alignment horizontal="right" vertical="top" wrapText="1"/>
    </xf>
    <xf numFmtId="0" fontId="98" fillId="27" borderId="26" xfId="205" applyFont="1" applyFill="1" applyBorder="1" applyAlignment="1">
      <alignment horizontal="left" wrapText="1"/>
    </xf>
    <xf numFmtId="49" fontId="98" fillId="27" borderId="27" xfId="205" applyNumberFormat="1" applyFont="1" applyFill="1" applyBorder="1" applyAlignment="1">
      <alignment horizontal="left" wrapText="1"/>
    </xf>
    <xf numFmtId="49" fontId="60" fillId="27" borderId="27" xfId="205" applyNumberFormat="1" applyFont="1" applyFill="1" applyBorder="1" applyAlignment="1">
      <alignment horizontal="center" vertical="center" wrapText="1"/>
    </xf>
    <xf numFmtId="49" fontId="60" fillId="27" borderId="27" xfId="205" applyNumberFormat="1" applyFont="1" applyFill="1" applyBorder="1" applyAlignment="1">
      <alignment horizontal="left" vertical="top" wrapText="1"/>
    </xf>
    <xf numFmtId="177" fontId="60" fillId="27" borderId="27" xfId="205" applyNumberFormat="1" applyFont="1" applyFill="1" applyBorder="1" applyAlignment="1">
      <alignment horizontal="right" vertical="top" wrapText="1"/>
    </xf>
    <xf numFmtId="49" fontId="64" fillId="27" borderId="35" xfId="205" applyNumberFormat="1" applyFont="1" applyFill="1" applyBorder="1" applyAlignment="1">
      <alignment horizontal="left" vertical="top" wrapText="1"/>
    </xf>
    <xf numFmtId="49" fontId="64" fillId="27" borderId="27" xfId="205" applyNumberFormat="1" applyFont="1" applyFill="1" applyBorder="1" applyAlignment="1">
      <alignment horizontal="left" vertical="top" wrapText="1"/>
    </xf>
    <xf numFmtId="49" fontId="65" fillId="27" borderId="42" xfId="0" applyNumberFormat="1" applyFont="1" applyFill="1" applyBorder="1" applyAlignment="1">
      <alignment horizontal="center" vertical="center" wrapText="1"/>
    </xf>
    <xf numFmtId="0" fontId="65" fillId="27" borderId="26" xfId="205" applyFont="1" applyFill="1" applyBorder="1" applyAlignment="1">
      <alignment horizontal="left" vertical="top"/>
    </xf>
    <xf numFmtId="49" fontId="66" fillId="27" borderId="28" xfId="205" applyNumberFormat="1" applyFont="1" applyFill="1" applyBorder="1" applyAlignment="1">
      <alignment horizontal="left" vertical="top"/>
    </xf>
    <xf numFmtId="187" fontId="66" fillId="27" borderId="26" xfId="205" applyNumberFormat="1" applyFont="1" applyFill="1" applyBorder="1" applyAlignment="1">
      <alignment horizontal="right" vertical="top"/>
    </xf>
    <xf numFmtId="49" fontId="66" fillId="27" borderId="26" xfId="205" applyNumberFormat="1" applyFont="1" applyFill="1" applyBorder="1" applyAlignment="1">
      <alignment horizontal="left" vertical="top"/>
    </xf>
    <xf numFmtId="49" fontId="65" fillId="27" borderId="28" xfId="205" applyNumberFormat="1" applyFont="1" applyFill="1" applyBorder="1" applyAlignment="1">
      <alignment horizontal="left" vertical="top"/>
    </xf>
    <xf numFmtId="49" fontId="65" fillId="27" borderId="26" xfId="205" applyNumberFormat="1" applyFont="1" applyFill="1" applyBorder="1" applyAlignment="1">
      <alignment horizontal="left" vertical="top"/>
    </xf>
    <xf numFmtId="3" fontId="66" fillId="27" borderId="26" xfId="205" applyNumberFormat="1" applyFont="1" applyFill="1" applyBorder="1" applyAlignment="1">
      <alignment horizontal="right" vertical="top"/>
    </xf>
    <xf numFmtId="49" fontId="66" fillId="27" borderId="26" xfId="205" applyNumberFormat="1" applyFont="1" applyFill="1" applyBorder="1" applyAlignment="1">
      <alignment horizontal="center" vertical="top"/>
    </xf>
    <xf numFmtId="0" fontId="66" fillId="27" borderId="26" xfId="205" applyFont="1" applyFill="1" applyBorder="1" applyAlignment="1">
      <alignment horizontal="left" vertical="top"/>
    </xf>
    <xf numFmtId="49" fontId="66" fillId="27" borderId="28" xfId="205" applyNumberFormat="1" applyFont="1" applyFill="1" applyBorder="1" applyAlignment="1">
      <alignment horizontal="left" vertical="top" wrapText="1"/>
    </xf>
    <xf numFmtId="49" fontId="66" fillId="27" borderId="26" xfId="205" applyNumberFormat="1" applyFont="1" applyFill="1" applyBorder="1" applyAlignment="1">
      <alignment horizontal="left" vertical="top" wrapText="1"/>
    </xf>
    <xf numFmtId="49" fontId="78" fillId="27" borderId="26" xfId="205" applyNumberFormat="1" applyFont="1" applyFill="1" applyBorder="1" applyAlignment="1">
      <alignment horizontal="center" vertical="top"/>
    </xf>
    <xf numFmtId="49" fontId="78" fillId="27" borderId="28" xfId="205" applyNumberFormat="1" applyFont="1" applyFill="1" applyBorder="1" applyAlignment="1">
      <alignment horizontal="left" vertical="top" wrapText="1"/>
    </xf>
    <xf numFmtId="3" fontId="78" fillId="27" borderId="26" xfId="205" applyNumberFormat="1" applyFont="1" applyFill="1" applyBorder="1" applyAlignment="1">
      <alignment horizontal="right" vertical="top"/>
    </xf>
    <xf numFmtId="49" fontId="78" fillId="27" borderId="26" xfId="205" applyNumberFormat="1" applyFont="1" applyFill="1" applyBorder="1" applyAlignment="1">
      <alignment horizontal="left" vertical="top" wrapText="1"/>
    </xf>
    <xf numFmtId="49" fontId="67" fillId="27" borderId="26" xfId="205" applyNumberFormat="1" applyFont="1" applyFill="1" applyBorder="1" applyAlignment="1">
      <alignment horizontal="left" vertical="top"/>
    </xf>
    <xf numFmtId="49" fontId="56" fillId="27" borderId="26" xfId="205" applyNumberFormat="1" applyFont="1" applyFill="1" applyBorder="1" applyAlignment="1">
      <alignment horizontal="center" vertical="top"/>
    </xf>
    <xf numFmtId="49" fontId="56" fillId="27" borderId="28" xfId="205" applyNumberFormat="1" applyFont="1" applyFill="1" applyBorder="1" applyAlignment="1">
      <alignment horizontal="left" vertical="top" wrapText="1"/>
    </xf>
    <xf numFmtId="187" fontId="56" fillId="27" borderId="26" xfId="205" applyNumberFormat="1" applyFont="1" applyFill="1" applyBorder="1" applyAlignment="1">
      <alignment horizontal="right" vertical="top"/>
    </xf>
    <xf numFmtId="49" fontId="56" fillId="27" borderId="26" xfId="205" applyNumberFormat="1" applyFont="1" applyFill="1" applyBorder="1" applyAlignment="1">
      <alignment horizontal="left" vertical="top" wrapText="1"/>
    </xf>
    <xf numFmtId="0" fontId="67" fillId="27" borderId="26" xfId="205" applyFont="1" applyFill="1" applyBorder="1" applyAlignment="1">
      <alignment horizontal="left" vertical="top"/>
    </xf>
    <xf numFmtId="0" fontId="56" fillId="27" borderId="28" xfId="205" applyFont="1" applyFill="1" applyBorder="1" applyAlignment="1">
      <alignment horizontal="left" vertical="top" wrapText="1"/>
    </xf>
    <xf numFmtId="0" fontId="78" fillId="27" borderId="28" xfId="205" applyFont="1" applyFill="1" applyBorder="1" applyAlignment="1">
      <alignment horizontal="left" vertical="top" wrapText="1"/>
    </xf>
    <xf numFmtId="0" fontId="78" fillId="27" borderId="26" xfId="205" applyFont="1" applyFill="1" applyBorder="1" applyAlignment="1">
      <alignment horizontal="left" vertical="top" wrapText="1"/>
    </xf>
    <xf numFmtId="0" fontId="67" fillId="27" borderId="27" xfId="205" applyFont="1" applyFill="1" applyBorder="1" applyAlignment="1">
      <alignment horizontal="left" vertical="top"/>
    </xf>
    <xf numFmtId="49" fontId="67" fillId="27" borderId="27" xfId="205" applyNumberFormat="1" applyFont="1" applyFill="1" applyBorder="1" applyAlignment="1">
      <alignment horizontal="left" vertical="top"/>
    </xf>
    <xf numFmtId="49" fontId="56" fillId="27" borderId="27" xfId="205" applyNumberFormat="1" applyFont="1" applyFill="1" applyBorder="1" applyAlignment="1">
      <alignment horizontal="center" vertical="top"/>
    </xf>
    <xf numFmtId="49" fontId="56" fillId="27" borderId="35" xfId="205" applyNumberFormat="1" applyFont="1" applyFill="1" applyBorder="1" applyAlignment="1">
      <alignment horizontal="left" vertical="top" wrapText="1"/>
    </xf>
    <xf numFmtId="187" fontId="56" fillId="27" borderId="27" xfId="205" applyNumberFormat="1" applyFont="1" applyFill="1" applyBorder="1" applyAlignment="1">
      <alignment horizontal="right" vertical="top"/>
    </xf>
    <xf numFmtId="49" fontId="56" fillId="27" borderId="27" xfId="205" applyNumberFormat="1" applyFont="1" applyFill="1" applyBorder="1" applyAlignment="1">
      <alignment horizontal="left" vertical="top" wrapText="1"/>
    </xf>
    <xf numFmtId="0" fontId="56" fillId="27" borderId="27" xfId="205" applyFont="1" applyFill="1" applyBorder="1" applyAlignment="1">
      <alignment horizontal="left" vertical="top"/>
    </xf>
    <xf numFmtId="3" fontId="56" fillId="27" borderId="27" xfId="205" applyNumberFormat="1" applyFont="1" applyFill="1" applyBorder="1" applyAlignment="1">
      <alignment horizontal="right" vertical="top"/>
    </xf>
    <xf numFmtId="0" fontId="65" fillId="27" borderId="26" xfId="205" applyFont="1" applyFill="1" applyBorder="1" applyAlignment="1">
      <alignment horizontal="center" vertical="top"/>
    </xf>
    <xf numFmtId="49" fontId="65" fillId="27" borderId="26" xfId="205" applyNumberFormat="1" applyFont="1" applyFill="1" applyBorder="1" applyAlignment="1">
      <alignment horizontal="left" vertical="top" wrapText="1"/>
    </xf>
    <xf numFmtId="3" fontId="56" fillId="27" borderId="26" xfId="205" applyNumberFormat="1" applyFont="1" applyFill="1" applyBorder="1" applyAlignment="1">
      <alignment horizontal="right" vertical="top"/>
    </xf>
    <xf numFmtId="0" fontId="56" fillId="27" borderId="26" xfId="205" applyFont="1" applyFill="1" applyBorder="1" applyAlignment="1">
      <alignment horizontal="left" vertical="top" wrapText="1"/>
    </xf>
    <xf numFmtId="0" fontId="105" fillId="27" borderId="26" xfId="205" applyFont="1" applyFill="1" applyBorder="1" applyAlignment="1">
      <alignment horizontal="left" vertical="top"/>
    </xf>
    <xf numFmtId="0" fontId="64" fillId="27" borderId="26" xfId="205" applyFont="1" applyFill="1" applyBorder="1" applyAlignment="1">
      <alignment horizontal="left" vertical="top"/>
    </xf>
    <xf numFmtId="0" fontId="64" fillId="27" borderId="28" xfId="205" applyFont="1" applyFill="1" applyBorder="1" applyAlignment="1">
      <alignment horizontal="left" vertical="top" wrapText="1"/>
    </xf>
    <xf numFmtId="0" fontId="64" fillId="27" borderId="26" xfId="205" applyFont="1" applyFill="1" applyBorder="1" applyAlignment="1">
      <alignment horizontal="left" vertical="top" wrapText="1"/>
    </xf>
    <xf numFmtId="49" fontId="11" fillId="27" borderId="11" xfId="0" applyNumberFormat="1" applyFont="1" applyFill="1" applyBorder="1" applyAlignment="1">
      <alignment horizontal="center" vertical="center"/>
    </xf>
    <xf numFmtId="49" fontId="76" fillId="27" borderId="26" xfId="0" applyNumberFormat="1" applyFont="1" applyFill="1" applyBorder="1" applyAlignment="1">
      <alignment horizontal="left" vertical="top"/>
    </xf>
    <xf numFmtId="3" fontId="76" fillId="27" borderId="26" xfId="0" applyNumberFormat="1" applyFont="1" applyFill="1" applyBorder="1" applyAlignment="1">
      <alignment horizontal="right" vertical="top"/>
    </xf>
    <xf numFmtId="49" fontId="76" fillId="27" borderId="26" xfId="0" applyNumberFormat="1" applyFont="1" applyFill="1" applyBorder="1" applyAlignment="1">
      <alignment horizontal="left" vertical="top" wrapText="1"/>
    </xf>
    <xf numFmtId="49" fontId="80" fillId="27" borderId="26" xfId="0" applyNumberFormat="1" applyFont="1" applyFill="1" applyBorder="1" applyAlignment="1">
      <alignment horizontal="left" vertical="top" wrapText="1"/>
    </xf>
    <xf numFmtId="3" fontId="80" fillId="27" borderId="26" xfId="0" applyNumberFormat="1" applyFont="1" applyFill="1" applyBorder="1" applyAlignment="1">
      <alignment horizontal="right" vertical="top"/>
    </xf>
    <xf numFmtId="3" fontId="75" fillId="27" borderId="26" xfId="0" applyNumberFormat="1" applyFont="1" applyFill="1" applyBorder="1" applyAlignment="1">
      <alignment horizontal="right" vertical="top"/>
    </xf>
    <xf numFmtId="49" fontId="75" fillId="27" borderId="27" xfId="0" applyNumberFormat="1" applyFont="1" applyFill="1" applyBorder="1" applyAlignment="1">
      <alignment horizontal="left" vertical="top" wrapText="1"/>
    </xf>
    <xf numFmtId="3" fontId="75" fillId="27" borderId="27" xfId="0" applyNumberFormat="1" applyFont="1" applyFill="1" applyBorder="1" applyAlignment="1">
      <alignment horizontal="right" vertical="top"/>
    </xf>
    <xf numFmtId="0" fontId="96" fillId="27" borderId="26" xfId="0" applyFont="1" applyFill="1" applyBorder="1" applyAlignment="1">
      <alignment horizontal="left" vertical="top" wrapText="1"/>
    </xf>
    <xf numFmtId="49" fontId="97" fillId="27" borderId="26" xfId="0" applyNumberFormat="1" applyFont="1" applyFill="1" applyBorder="1" applyAlignment="1">
      <alignment horizontal="left" vertical="top" wrapText="1"/>
    </xf>
    <xf numFmtId="49" fontId="22" fillId="27" borderId="26" xfId="0" applyNumberFormat="1" applyFont="1" applyFill="1" applyBorder="1" applyAlignment="1">
      <alignment horizontal="left" vertical="top"/>
    </xf>
    <xf numFmtId="0" fontId="22" fillId="27" borderId="0" xfId="0" applyFont="1" applyFill="1" applyAlignment="1">
      <alignment horizontal="left"/>
    </xf>
    <xf numFmtId="49" fontId="106" fillId="30" borderId="23" xfId="207" applyNumberFormat="1" applyFont="1" applyFill="1" applyBorder="1" applyAlignment="1">
      <alignment horizontal="center" vertical="center" wrapText="1"/>
    </xf>
    <xf numFmtId="49" fontId="22" fillId="27" borderId="0" xfId="0" applyNumberFormat="1" applyFont="1" applyFill="1" applyAlignment="1">
      <alignment vertical="center"/>
    </xf>
    <xf numFmtId="49" fontId="61" fillId="27" borderId="0" xfId="0" applyNumberFormat="1" applyFont="1" applyFill="1" applyAlignment="1">
      <alignment vertical="center"/>
    </xf>
    <xf numFmtId="49" fontId="61" fillId="27" borderId="0" xfId="0" applyNumberFormat="1" applyFont="1" applyFill="1" applyAlignment="1">
      <alignment vertical="center" wrapText="1"/>
    </xf>
    <xf numFmtId="49" fontId="22" fillId="30" borderId="23" xfId="207" applyNumberFormat="1" applyFont="1" applyFill="1" applyBorder="1" applyAlignment="1">
      <alignment horizontal="center" vertical="center" wrapText="1"/>
    </xf>
    <xf numFmtId="49" fontId="22" fillId="27" borderId="29" xfId="0" applyNumberFormat="1" applyFont="1" applyFill="1" applyBorder="1" applyAlignment="1">
      <alignment horizontal="center" vertical="center"/>
    </xf>
    <xf numFmtId="0" fontId="22" fillId="27" borderId="0" xfId="0" applyFont="1" applyFill="1" applyAlignment="1">
      <alignment horizontal="left" vertical="top"/>
    </xf>
    <xf numFmtId="3" fontId="97" fillId="27" borderId="26" xfId="0" applyNumberFormat="1" applyFont="1" applyFill="1" applyBorder="1" applyAlignment="1">
      <alignment horizontal="right" vertical="top"/>
    </xf>
    <xf numFmtId="49" fontId="22" fillId="27" borderId="0" xfId="0" applyNumberFormat="1" applyFont="1" applyFill="1" applyAlignment="1">
      <alignment horizontal="right" vertical="center"/>
    </xf>
    <xf numFmtId="49" fontId="61" fillId="27" borderId="0" xfId="0" applyNumberFormat="1" applyFont="1" applyFill="1" applyAlignment="1">
      <alignment horizontal="right" vertical="center"/>
    </xf>
    <xf numFmtId="49" fontId="61" fillId="27" borderId="0" xfId="0" applyNumberFormat="1" applyFont="1" applyFill="1" applyAlignment="1">
      <alignment horizontal="right" vertical="center" wrapText="1"/>
    </xf>
    <xf numFmtId="49" fontId="61" fillId="27" borderId="28" xfId="0" applyNumberFormat="1" applyFont="1" applyFill="1" applyBorder="1" applyAlignment="1">
      <alignment horizontal="left" vertical="top" wrapText="1"/>
    </xf>
    <xf numFmtId="0" fontId="96" fillId="27" borderId="28" xfId="0" applyFont="1" applyFill="1" applyBorder="1" applyAlignment="1">
      <alignment horizontal="left" vertical="top" wrapText="1"/>
    </xf>
    <xf numFmtId="49" fontId="22" fillId="27" borderId="28" xfId="0" applyNumberFormat="1" applyFont="1" applyFill="1" applyBorder="1" applyAlignment="1">
      <alignment horizontal="left" vertical="top" wrapText="1"/>
    </xf>
    <xf numFmtId="49" fontId="96" fillId="27" borderId="28" xfId="0" applyNumberFormat="1" applyFont="1" applyFill="1" applyBorder="1" applyAlignment="1">
      <alignment horizontal="left" vertical="top" wrapText="1"/>
    </xf>
    <xf numFmtId="49" fontId="97" fillId="27" borderId="28" xfId="0" applyNumberFormat="1" applyFont="1" applyFill="1" applyBorder="1" applyAlignment="1">
      <alignment horizontal="left" vertical="top" wrapText="1"/>
    </xf>
    <xf numFmtId="49" fontId="22" fillId="27" borderId="28" xfId="0" applyNumberFormat="1" applyFont="1" applyFill="1" applyBorder="1" applyAlignment="1">
      <alignment horizontal="left" vertical="top"/>
    </xf>
    <xf numFmtId="49" fontId="22" fillId="27" borderId="35" xfId="0" applyNumberFormat="1" applyFont="1" applyFill="1" applyBorder="1" applyAlignment="1">
      <alignment horizontal="left" vertical="top" wrapText="1"/>
    </xf>
    <xf numFmtId="49" fontId="22" fillId="27" borderId="0" xfId="0" applyNumberFormat="1" applyFont="1" applyFill="1" applyAlignment="1">
      <alignment horizontal="left" vertical="center"/>
    </xf>
    <xf numFmtId="49" fontId="61" fillId="27" borderId="0" xfId="0" applyNumberFormat="1" applyFont="1" applyFill="1" applyAlignment="1">
      <alignment horizontal="left" vertical="center"/>
    </xf>
    <xf numFmtId="49" fontId="61" fillId="27" borderId="31" xfId="0" applyNumberFormat="1" applyFont="1" applyFill="1" applyBorder="1" applyAlignment="1">
      <alignment horizontal="left" vertical="center" wrapText="1"/>
    </xf>
    <xf numFmtId="49" fontId="11" fillId="27" borderId="0" xfId="0" applyNumberFormat="1" applyFont="1" applyFill="1" applyAlignment="1">
      <alignment horizontal="left" vertical="center" wrapText="1"/>
    </xf>
    <xf numFmtId="0" fontId="11" fillId="27" borderId="0" xfId="0" applyFont="1" applyFill="1" applyAlignment="1">
      <alignment horizontal="left"/>
    </xf>
    <xf numFmtId="49" fontId="11" fillId="27" borderId="0" xfId="0" applyNumberFormat="1" applyFont="1" applyFill="1" applyAlignment="1">
      <alignment horizontal="right" vertical="center" wrapText="1"/>
    </xf>
    <xf numFmtId="0" fontId="11" fillId="27" borderId="0" xfId="0" applyFont="1" applyFill="1" applyBorder="1" applyAlignment="1">
      <alignment horizontal="left"/>
    </xf>
    <xf numFmtId="0" fontId="11" fillId="27" borderId="0" xfId="205" applyFont="1" applyFill="1" applyAlignment="1">
      <alignment horizontal="left"/>
    </xf>
    <xf numFmtId="49" fontId="11" fillId="27" borderId="0" xfId="205" applyNumberFormat="1" applyFont="1" applyFill="1" applyAlignment="1">
      <alignment horizontal="right" vertical="center" wrapText="1"/>
    </xf>
    <xf numFmtId="49" fontId="11" fillId="27" borderId="32" xfId="205" applyNumberFormat="1" applyFont="1" applyFill="1" applyBorder="1" applyAlignment="1">
      <alignment horizontal="center" vertical="center" wrapText="1"/>
    </xf>
    <xf numFmtId="49" fontId="11" fillId="27" borderId="32" xfId="205" applyNumberFormat="1" applyFont="1" applyFill="1" applyBorder="1" applyAlignment="1">
      <alignment horizontal="center" vertical="center"/>
    </xf>
    <xf numFmtId="0" fontId="11" fillId="27" borderId="32" xfId="205" applyFont="1" applyFill="1" applyBorder="1" applyAlignment="1">
      <alignment horizontal="center" vertical="center" wrapText="1"/>
    </xf>
    <xf numFmtId="49" fontId="14" fillId="27" borderId="32" xfId="205" applyNumberFormat="1" applyFont="1" applyFill="1" applyBorder="1" applyAlignment="1">
      <alignment horizontal="left" vertical="center"/>
    </xf>
    <xf numFmtId="49" fontId="14" fillId="27" borderId="32" xfId="205" applyNumberFormat="1" applyFont="1" applyFill="1" applyBorder="1" applyAlignment="1">
      <alignment horizontal="left" vertical="center" wrapText="1"/>
    </xf>
    <xf numFmtId="49" fontId="15" fillId="27" borderId="32" xfId="205" applyNumberFormat="1" applyFont="1" applyFill="1" applyBorder="1" applyAlignment="1">
      <alignment horizontal="center" vertical="center"/>
    </xf>
    <xf numFmtId="49" fontId="15" fillId="27" borderId="32" xfId="205" applyNumberFormat="1" applyFont="1" applyFill="1" applyBorder="1" applyAlignment="1">
      <alignment horizontal="left" vertical="top" wrapText="1"/>
    </xf>
    <xf numFmtId="0" fontId="11" fillId="27" borderId="32" xfId="205" applyFont="1" applyFill="1" applyBorder="1" applyAlignment="1">
      <alignment horizontal="center" vertical="center"/>
    </xf>
    <xf numFmtId="49" fontId="14" fillId="27" borderId="32" xfId="205" applyNumberFormat="1" applyFont="1" applyFill="1" applyBorder="1" applyAlignment="1">
      <alignment horizontal="left" vertical="top" wrapText="1"/>
    </xf>
    <xf numFmtId="0" fontId="108" fillId="28" borderId="74" xfId="0" applyFont="1" applyFill="1" applyBorder="1" applyAlignment="1"/>
    <xf numFmtId="0" fontId="108" fillId="28" borderId="45" xfId="0" applyFont="1" applyFill="1" applyBorder="1" applyAlignment="1">
      <alignment wrapText="1"/>
    </xf>
    <xf numFmtId="0" fontId="108" fillId="0" borderId="0" xfId="0" applyFont="1" applyAlignment="1">
      <alignment wrapText="1"/>
    </xf>
    <xf numFmtId="0" fontId="108" fillId="29" borderId="47" xfId="0" applyFont="1" applyFill="1" applyBorder="1" applyAlignment="1">
      <alignment horizontal="center" wrapText="1"/>
    </xf>
    <xf numFmtId="0" fontId="108" fillId="29" borderId="11" xfId="0" applyFont="1" applyFill="1" applyBorder="1" applyAlignment="1">
      <alignment horizontal="center" wrapText="1"/>
    </xf>
    <xf numFmtId="14" fontId="108" fillId="0" borderId="48" xfId="0" applyNumberFormat="1" applyFont="1" applyBorder="1" applyAlignment="1">
      <alignment horizontal="center" vertical="center" wrapText="1"/>
    </xf>
    <xf numFmtId="169" fontId="108" fillId="0" borderId="47" xfId="216" applyNumberFormat="1" applyFont="1" applyBorder="1" applyAlignment="1">
      <alignment horizontal="center" wrapText="1"/>
    </xf>
    <xf numFmtId="169" fontId="108" fillId="0" borderId="21" xfId="216" applyNumberFormat="1" applyFont="1" applyBorder="1" applyAlignment="1">
      <alignment horizontal="center" wrapText="1"/>
    </xf>
    <xf numFmtId="169" fontId="108" fillId="0" borderId="11" xfId="216" applyNumberFormat="1" applyFont="1" applyBorder="1" applyAlignment="1">
      <alignment horizontal="center" wrapText="1"/>
    </xf>
    <xf numFmtId="10" fontId="108" fillId="0" borderId="21" xfId="216" applyNumberFormat="1" applyFont="1" applyBorder="1" applyAlignment="1">
      <alignment horizontal="center" wrapText="1"/>
    </xf>
    <xf numFmtId="0" fontId="108" fillId="0" borderId="54" xfId="0" applyFont="1" applyBorder="1" applyAlignment="1">
      <alignment horizontal="center" vertical="center" wrapText="1"/>
    </xf>
    <xf numFmtId="169" fontId="109" fillId="0" borderId="50" xfId="0" applyNumberFormat="1" applyFont="1" applyBorder="1" applyAlignment="1">
      <alignment horizontal="center" wrapText="1"/>
    </xf>
    <xf numFmtId="169" fontId="109" fillId="0" borderId="77" xfId="0" applyNumberFormat="1" applyFont="1" applyBorder="1" applyAlignment="1">
      <alignment horizontal="center" wrapText="1"/>
    </xf>
    <xf numFmtId="169" fontId="109" fillId="0" borderId="74" xfId="0" applyNumberFormat="1" applyFont="1" applyBorder="1" applyAlignment="1">
      <alignment horizontal="center" wrapText="1"/>
    </xf>
    <xf numFmtId="0" fontId="108" fillId="0" borderId="36" xfId="0" applyFont="1" applyBorder="1" applyAlignment="1">
      <alignment horizontal="center" vertical="center" wrapText="1"/>
    </xf>
    <xf numFmtId="3" fontId="109" fillId="0" borderId="51" xfId="0" applyNumberFormat="1" applyFont="1" applyBorder="1" applyAlignment="1">
      <alignment horizontal="right" wrapText="1"/>
    </xf>
    <xf numFmtId="2" fontId="108" fillId="0" borderId="51" xfId="0" applyNumberFormat="1" applyFont="1" applyBorder="1" applyAlignment="1">
      <alignment horizontal="right" wrapText="1"/>
    </xf>
    <xf numFmtId="2" fontId="108" fillId="0" borderId="77" xfId="0" applyNumberFormat="1" applyFont="1" applyBorder="1" applyAlignment="1">
      <alignment horizontal="right" wrapText="1"/>
    </xf>
    <xf numFmtId="0" fontId="92" fillId="0" borderId="0" xfId="0" applyFont="1" applyAlignment="1"/>
    <xf numFmtId="0" fontId="92" fillId="0" borderId="0" xfId="0" applyFont="1" applyAlignment="1">
      <alignment vertical="top"/>
    </xf>
    <xf numFmtId="0" fontId="92" fillId="0" borderId="0" xfId="0" applyFont="1" applyAlignment="1">
      <alignment horizontal="right"/>
    </xf>
    <xf numFmtId="49" fontId="73" fillId="27" borderId="0" xfId="0" applyNumberFormat="1" applyFont="1" applyFill="1" applyAlignment="1">
      <alignment vertical="center"/>
    </xf>
    <xf numFmtId="0" fontId="92" fillId="0" borderId="0" xfId="0" applyFont="1" applyAlignment="1">
      <alignment horizontal="left"/>
    </xf>
    <xf numFmtId="0" fontId="107" fillId="30" borderId="72" xfId="0" applyFont="1" applyFill="1" applyBorder="1" applyAlignment="1">
      <alignment horizontal="center" vertical="top"/>
    </xf>
    <xf numFmtId="49" fontId="107" fillId="30" borderId="72" xfId="0" applyNumberFormat="1" applyFont="1" applyFill="1" applyBorder="1" applyAlignment="1">
      <alignment horizontal="left" vertical="top"/>
    </xf>
    <xf numFmtId="3" fontId="107" fillId="30" borderId="72" xfId="0" applyNumberFormat="1" applyFont="1" applyFill="1" applyBorder="1" applyAlignment="1">
      <alignment horizontal="right" vertical="top"/>
    </xf>
    <xf numFmtId="49" fontId="107" fillId="30" borderId="72" xfId="0" applyNumberFormat="1" applyFont="1" applyFill="1" applyBorder="1" applyAlignment="1">
      <alignment horizontal="center" vertical="top"/>
    </xf>
    <xf numFmtId="0" fontId="107" fillId="30" borderId="72" xfId="0" applyFont="1" applyFill="1" applyBorder="1" applyAlignment="1">
      <alignment vertical="top"/>
    </xf>
    <xf numFmtId="49" fontId="107" fillId="30" borderId="72" xfId="0" applyNumberFormat="1" applyFont="1" applyFill="1" applyBorder="1" applyAlignment="1">
      <alignment horizontal="left" vertical="top" wrapText="1"/>
    </xf>
    <xf numFmtId="49" fontId="110" fillId="30" borderId="72" xfId="0" applyNumberFormat="1" applyFont="1" applyFill="1" applyBorder="1" applyAlignment="1">
      <alignment horizontal="left" vertical="top"/>
    </xf>
    <xf numFmtId="49" fontId="111" fillId="30" borderId="72" xfId="0" applyNumberFormat="1" applyFont="1" applyFill="1" applyBorder="1" applyAlignment="1">
      <alignment horizontal="center" vertical="top"/>
    </xf>
    <xf numFmtId="49" fontId="111" fillId="30" borderId="72" xfId="0" applyNumberFormat="1" applyFont="1" applyFill="1" applyBorder="1" applyAlignment="1">
      <alignment horizontal="left" vertical="top" wrapText="1"/>
    </xf>
    <xf numFmtId="3" fontId="111" fillId="30" borderId="72" xfId="0" applyNumberFormat="1" applyFont="1" applyFill="1" applyBorder="1" applyAlignment="1">
      <alignment horizontal="right" vertical="top"/>
    </xf>
    <xf numFmtId="49" fontId="112" fillId="30" borderId="72" xfId="0" applyNumberFormat="1" applyFont="1" applyFill="1" applyBorder="1" applyAlignment="1">
      <alignment horizontal="left" vertical="top"/>
    </xf>
    <xf numFmtId="49" fontId="113" fillId="30" borderId="72" xfId="0" applyNumberFormat="1" applyFont="1" applyFill="1" applyBorder="1" applyAlignment="1">
      <alignment horizontal="center" vertical="top"/>
    </xf>
    <xf numFmtId="49" fontId="113" fillId="30" borderId="72" xfId="0" applyNumberFormat="1" applyFont="1" applyFill="1" applyBorder="1" applyAlignment="1">
      <alignment horizontal="left" vertical="top" wrapText="1"/>
    </xf>
    <xf numFmtId="3" fontId="113" fillId="30" borderId="72" xfId="0" applyNumberFormat="1" applyFont="1" applyFill="1" applyBorder="1" applyAlignment="1">
      <alignment horizontal="right" vertical="top"/>
    </xf>
    <xf numFmtId="0" fontId="112" fillId="30" borderId="72" xfId="0" applyFont="1" applyFill="1" applyBorder="1" applyAlignment="1">
      <alignment horizontal="left" vertical="top"/>
    </xf>
    <xf numFmtId="49" fontId="112" fillId="30" borderId="73" xfId="0" applyNumberFormat="1" applyFont="1" applyFill="1" applyBorder="1" applyAlignment="1">
      <alignment horizontal="left" vertical="top"/>
    </xf>
    <xf numFmtId="49" fontId="113" fillId="30" borderId="73" xfId="0" applyNumberFormat="1" applyFont="1" applyFill="1" applyBorder="1" applyAlignment="1">
      <alignment horizontal="center" vertical="top"/>
    </xf>
    <xf numFmtId="49" fontId="113" fillId="30" borderId="73" xfId="0" applyNumberFormat="1" applyFont="1" applyFill="1" applyBorder="1" applyAlignment="1">
      <alignment horizontal="left" vertical="top" wrapText="1"/>
    </xf>
    <xf numFmtId="3" fontId="113" fillId="30" borderId="73" xfId="0" applyNumberFormat="1" applyFont="1" applyFill="1" applyBorder="1" applyAlignment="1">
      <alignment horizontal="right" vertical="top"/>
    </xf>
    <xf numFmtId="172" fontId="71" fillId="27" borderId="27" xfId="205" applyNumberFormat="1" applyFont="1" applyFill="1" applyBorder="1" applyAlignment="1">
      <alignment horizontal="right" vertical="top"/>
    </xf>
    <xf numFmtId="49" fontId="58" fillId="0" borderId="29" xfId="0" applyNumberFormat="1" applyFont="1" applyFill="1" applyBorder="1" applyAlignment="1">
      <alignment horizontal="center" vertical="center" wrapText="1"/>
    </xf>
    <xf numFmtId="49" fontId="76" fillId="27" borderId="29" xfId="214" applyNumberFormat="1" applyFont="1" applyFill="1" applyBorder="1" applyAlignment="1">
      <alignment horizontal="center" vertical="center"/>
    </xf>
    <xf numFmtId="49" fontId="76" fillId="27" borderId="29" xfId="214" applyNumberFormat="1" applyFont="1" applyFill="1" applyBorder="1" applyAlignment="1">
      <alignment horizontal="center" vertical="center" wrapText="1"/>
    </xf>
    <xf numFmtId="0" fontId="114" fillId="27" borderId="29" xfId="330" applyFont="1" applyFill="1" applyBorder="1" applyAlignment="1">
      <alignment horizontal="right" vertical="top"/>
    </xf>
    <xf numFmtId="170" fontId="114" fillId="27" borderId="29" xfId="330" applyNumberFormat="1" applyFont="1" applyFill="1" applyBorder="1" applyAlignment="1">
      <alignment horizontal="right" vertical="top"/>
    </xf>
    <xf numFmtId="0" fontId="115" fillId="27" borderId="29" xfId="330" applyFont="1" applyFill="1" applyBorder="1" applyAlignment="1">
      <alignment horizontal="right" vertical="top"/>
    </xf>
    <xf numFmtId="170" fontId="115" fillId="27" borderId="29" xfId="330" applyNumberFormat="1" applyFont="1" applyFill="1" applyBorder="1" applyAlignment="1">
      <alignment horizontal="right" vertical="top"/>
    </xf>
    <xf numFmtId="164" fontId="116" fillId="0" borderId="0" xfId="200" applyNumberFormat="1" applyFont="1" applyFill="1" applyBorder="1" applyAlignment="1">
      <alignment horizontal="right" vertical="center" wrapText="1"/>
    </xf>
    <xf numFmtId="172" fontId="11" fillId="0" borderId="0" xfId="0" applyNumberFormat="1" applyFont="1" applyBorder="1"/>
    <xf numFmtId="181" fontId="117" fillId="27" borderId="58" xfId="0" applyNumberFormat="1" applyFont="1" applyFill="1" applyBorder="1" applyAlignment="1">
      <alignment horizontal="right" vertical="top"/>
    </xf>
    <xf numFmtId="0" fontId="19" fillId="0" borderId="0" xfId="0" applyNumberFormat="1" applyFont="1" applyFill="1" applyBorder="1" applyAlignment="1" applyProtection="1">
      <alignment horizontal="left" vertical="top" wrapText="1"/>
      <protection locked="0"/>
    </xf>
    <xf numFmtId="0" fontId="18" fillId="0" borderId="0" xfId="0" applyFont="1" applyAlignment="1">
      <alignment horizontal="center"/>
    </xf>
    <xf numFmtId="0" fontId="11" fillId="0" borderId="0" xfId="0" applyFont="1" applyAlignment="1">
      <alignment horizontal="left" vertical="top" wrapText="1"/>
    </xf>
    <xf numFmtId="0" fontId="19" fillId="0" borderId="0" xfId="0" applyNumberFormat="1" applyFont="1" applyFill="1" applyBorder="1" applyAlignment="1" applyProtection="1">
      <alignment horizontal="left" wrapText="1"/>
      <protection locked="0"/>
    </xf>
    <xf numFmtId="49" fontId="59" fillId="0" borderId="0" xfId="0" applyNumberFormat="1" applyFont="1" applyFill="1" applyAlignment="1">
      <alignment horizontal="left" vertical="center" wrapText="1"/>
    </xf>
    <xf numFmtId="0" fontId="11" fillId="0" borderId="12"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58" fillId="27" borderId="29" xfId="0" applyNumberFormat="1" applyFont="1" applyFill="1" applyBorder="1" applyAlignment="1">
      <alignment horizontal="center" vertical="center"/>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Border="1" applyAlignment="1">
      <alignment horizontal="center" vertical="center" wrapText="1"/>
    </xf>
    <xf numFmtId="49" fontId="11" fillId="27" borderId="29" xfId="0" applyNumberFormat="1"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3" xfId="0" applyFont="1" applyBorder="1" applyAlignment="1">
      <alignment horizontal="center" vertical="center" wrapText="1"/>
    </xf>
    <xf numFmtId="49" fontId="11" fillId="27" borderId="40" xfId="0" applyNumberFormat="1" applyFont="1" applyFill="1" applyBorder="1" applyAlignment="1">
      <alignment horizontal="center" vertical="center" wrapText="1"/>
    </xf>
    <xf numFmtId="49" fontId="11" fillId="27" borderId="11" xfId="0" applyNumberFormat="1" applyFont="1" applyFill="1" applyBorder="1" applyAlignment="1">
      <alignment horizontal="center" vertical="center" wrapText="1"/>
    </xf>
    <xf numFmtId="49" fontId="11" fillId="27" borderId="63" xfId="224" applyNumberFormat="1" applyFont="1" applyFill="1" applyBorder="1" applyAlignment="1">
      <alignment horizontal="center" vertical="center" wrapText="1"/>
    </xf>
    <xf numFmtId="49" fontId="11" fillId="27" borderId="71" xfId="224" applyNumberFormat="1" applyFont="1" applyFill="1" applyBorder="1" applyAlignment="1">
      <alignment horizontal="center" vertical="center" wrapText="1"/>
    </xf>
    <xf numFmtId="0" fontId="72" fillId="25" borderId="0" xfId="0" applyFont="1" applyFill="1" applyAlignment="1">
      <alignment horizontal="center" vertical="center" wrapText="1"/>
    </xf>
    <xf numFmtId="49" fontId="72" fillId="27" borderId="0" xfId="0" applyNumberFormat="1" applyFont="1" applyFill="1" applyAlignment="1">
      <alignment horizontal="left"/>
    </xf>
    <xf numFmtId="49" fontId="72" fillId="27" borderId="0" xfId="0" applyNumberFormat="1" applyFont="1" applyFill="1" applyAlignment="1">
      <alignment horizontal="right"/>
    </xf>
    <xf numFmtId="49" fontId="74" fillId="27" borderId="0" xfId="0" applyNumberFormat="1" applyFont="1" applyFill="1" applyAlignment="1">
      <alignment horizontal="left"/>
    </xf>
    <xf numFmtId="49" fontId="73" fillId="27" borderId="0" xfId="0" applyNumberFormat="1" applyFont="1" applyFill="1" applyAlignment="1">
      <alignment horizontal="right"/>
    </xf>
    <xf numFmtId="49" fontId="73" fillId="27" borderId="0" xfId="0" applyNumberFormat="1" applyFont="1" applyFill="1" applyAlignment="1">
      <alignment horizontal="left"/>
    </xf>
    <xf numFmtId="49" fontId="58" fillId="27" borderId="0" xfId="0" applyNumberFormat="1" applyFont="1" applyFill="1" applyAlignment="1">
      <alignment horizontal="left"/>
    </xf>
    <xf numFmtId="49" fontId="58" fillId="27" borderId="0" xfId="0" applyNumberFormat="1" applyFont="1" applyFill="1" applyAlignment="1">
      <alignment horizontal="right"/>
    </xf>
    <xf numFmtId="49" fontId="60" fillId="27" borderId="29" xfId="0" applyNumberFormat="1" applyFont="1" applyFill="1" applyBorder="1" applyAlignment="1">
      <alignment horizontal="center" vertical="center"/>
    </xf>
    <xf numFmtId="0" fontId="60" fillId="27" borderId="29" xfId="0" applyFont="1" applyFill="1" applyBorder="1" applyAlignment="1">
      <alignment horizontal="center" vertical="center" wrapText="1"/>
    </xf>
    <xf numFmtId="49" fontId="60" fillId="27" borderId="29" xfId="0" applyNumberFormat="1" applyFont="1" applyFill="1" applyBorder="1" applyAlignment="1">
      <alignment horizontal="center" vertical="center" wrapText="1"/>
    </xf>
    <xf numFmtId="49" fontId="58" fillId="27" borderId="0" xfId="0" applyNumberFormat="1" applyFont="1" applyFill="1" applyAlignment="1">
      <alignment horizontal="left" vertical="top"/>
    </xf>
    <xf numFmtId="49" fontId="58" fillId="27" borderId="0" xfId="0" applyNumberFormat="1" applyFont="1" applyFill="1" applyAlignment="1">
      <alignment horizontal="right" vertical="top"/>
    </xf>
    <xf numFmtId="49" fontId="59" fillId="27" borderId="0" xfId="0" applyNumberFormat="1" applyFont="1" applyFill="1" applyAlignment="1">
      <alignment horizontal="left" vertical="top"/>
    </xf>
    <xf numFmtId="49" fontId="59" fillId="27" borderId="0" xfId="0" applyNumberFormat="1" applyFont="1" applyFill="1" applyAlignment="1">
      <alignment horizontal="right" vertical="top"/>
    </xf>
    <xf numFmtId="49" fontId="11" fillId="27" borderId="11" xfId="205" applyNumberFormat="1" applyFont="1" applyFill="1" applyBorder="1" applyAlignment="1">
      <alignment horizontal="center" vertical="center" wrapText="1"/>
    </xf>
    <xf numFmtId="49" fontId="56" fillId="31" borderId="0" xfId="0" applyNumberFormat="1" applyFont="1" applyFill="1" applyAlignment="1">
      <alignment horizontal="left" vertical="center"/>
    </xf>
    <xf numFmtId="49" fontId="56" fillId="27" borderId="0" xfId="0" applyNumberFormat="1" applyFont="1" applyFill="1" applyBorder="1" applyAlignment="1">
      <alignment horizontal="right" vertical="center"/>
    </xf>
    <xf numFmtId="0" fontId="64" fillId="27" borderId="0" xfId="0" applyFont="1" applyFill="1" applyAlignment="1">
      <alignment horizontal="center" vertical="top" wrapText="1"/>
    </xf>
    <xf numFmtId="49" fontId="56" fillId="27" borderId="0" xfId="0" applyNumberFormat="1" applyFont="1" applyFill="1" applyAlignment="1">
      <alignment horizontal="right" vertical="top"/>
    </xf>
    <xf numFmtId="0" fontId="69" fillId="27" borderId="0" xfId="0" applyFont="1" applyFill="1" applyAlignment="1">
      <alignment horizontal="right" wrapText="1"/>
    </xf>
    <xf numFmtId="0" fontId="69" fillId="27" borderId="0" xfId="0" applyFont="1" applyFill="1" applyAlignment="1">
      <alignment horizontal="left" wrapText="1"/>
    </xf>
    <xf numFmtId="0" fontId="11" fillId="0" borderId="24" xfId="0" applyFont="1" applyFill="1" applyBorder="1" applyAlignment="1">
      <alignment horizontal="center" vertical="center" wrapText="1"/>
    </xf>
    <xf numFmtId="0" fontId="11" fillId="0" borderId="21" xfId="0" applyFont="1" applyFill="1" applyBorder="1" applyAlignment="1">
      <alignment horizontal="center" vertical="center" wrapText="1"/>
    </xf>
    <xf numFmtId="49" fontId="22" fillId="27" borderId="29" xfId="0" applyNumberFormat="1" applyFont="1" applyFill="1" applyBorder="1" applyAlignment="1">
      <alignment horizontal="center" vertical="center"/>
    </xf>
    <xf numFmtId="49" fontId="22" fillId="27" borderId="29" xfId="0" applyNumberFormat="1" applyFont="1" applyFill="1" applyBorder="1" applyAlignment="1">
      <alignment horizontal="center" vertical="center" wrapText="1"/>
    </xf>
    <xf numFmtId="49" fontId="22" fillId="27" borderId="0" xfId="205" applyNumberFormat="1" applyFont="1" applyFill="1" applyAlignment="1">
      <alignment horizontal="right" vertical="center"/>
    </xf>
    <xf numFmtId="49" fontId="61" fillId="27" borderId="0" xfId="205" applyNumberFormat="1" applyFont="1" applyFill="1" applyAlignment="1">
      <alignment horizontal="right" vertical="center"/>
    </xf>
    <xf numFmtId="49" fontId="61" fillId="27" borderId="31" xfId="205" applyNumberFormat="1" applyFont="1" applyFill="1" applyBorder="1" applyAlignment="1">
      <alignment horizontal="right" vertical="center" wrapText="1"/>
    </xf>
    <xf numFmtId="49" fontId="22" fillId="27" borderId="40" xfId="0" applyNumberFormat="1" applyFont="1" applyFill="1" applyBorder="1" applyAlignment="1">
      <alignment horizontal="center" vertical="center" wrapText="1"/>
    </xf>
    <xf numFmtId="49" fontId="22" fillId="27" borderId="63" xfId="0" applyNumberFormat="1" applyFont="1" applyFill="1" applyBorder="1" applyAlignment="1">
      <alignment horizontal="center" vertical="center" wrapText="1"/>
    </xf>
    <xf numFmtId="49" fontId="69" fillId="27" borderId="31" xfId="205" applyNumberFormat="1" applyFont="1" applyFill="1" applyBorder="1" applyAlignment="1">
      <alignment horizontal="right" vertical="center" wrapText="1"/>
    </xf>
    <xf numFmtId="49" fontId="76" fillId="27" borderId="0" xfId="205" applyNumberFormat="1" applyFont="1" applyFill="1" applyAlignment="1">
      <alignment horizontal="right" vertical="center"/>
    </xf>
    <xf numFmtId="49" fontId="75" fillId="27" borderId="0" xfId="205" applyNumberFormat="1" applyFont="1" applyFill="1" applyAlignment="1">
      <alignment horizontal="right" vertical="center"/>
    </xf>
    <xf numFmtId="49" fontId="106" fillId="30" borderId="23" xfId="207" applyNumberFormat="1" applyFont="1" applyFill="1" applyBorder="1" applyAlignment="1">
      <alignment horizontal="center" vertical="center"/>
    </xf>
    <xf numFmtId="49" fontId="106" fillId="30" borderId="23" xfId="207" applyNumberFormat="1" applyFont="1" applyFill="1" applyBorder="1" applyAlignment="1">
      <alignment horizontal="center" vertical="center" wrapText="1"/>
    </xf>
    <xf numFmtId="49" fontId="61" fillId="27" borderId="0" xfId="0" applyNumberFormat="1" applyFont="1" applyFill="1" applyAlignment="1">
      <alignment horizontal="right" vertical="center"/>
    </xf>
    <xf numFmtId="49" fontId="22" fillId="27" borderId="0" xfId="0" applyNumberFormat="1" applyFont="1" applyFill="1" applyAlignment="1">
      <alignment horizontal="right" vertical="center"/>
    </xf>
    <xf numFmtId="49" fontId="22" fillId="27" borderId="0" xfId="0" applyNumberFormat="1" applyFont="1" applyFill="1" applyAlignment="1">
      <alignment horizontal="left" vertical="center"/>
    </xf>
    <xf numFmtId="49" fontId="61" fillId="27" borderId="0" xfId="0" applyNumberFormat="1" applyFont="1" applyFill="1" applyAlignment="1">
      <alignment horizontal="left" vertical="center"/>
    </xf>
    <xf numFmtId="49" fontId="61" fillId="27" borderId="0" xfId="0" applyNumberFormat="1" applyFont="1" applyFill="1" applyAlignment="1">
      <alignment horizontal="left" vertical="center" wrapText="1"/>
    </xf>
    <xf numFmtId="49" fontId="61" fillId="27" borderId="31" xfId="0" applyNumberFormat="1" applyFont="1" applyFill="1" applyBorder="1" applyAlignment="1">
      <alignment horizontal="right" vertical="center" wrapText="1"/>
    </xf>
    <xf numFmtId="49" fontId="61" fillId="27" borderId="0" xfId="0" applyNumberFormat="1" applyFont="1" applyFill="1" applyAlignment="1">
      <alignment horizontal="right" vertical="center" wrapText="1"/>
    </xf>
    <xf numFmtId="49" fontId="61" fillId="30" borderId="0" xfId="207" applyNumberFormat="1" applyFont="1" applyFill="1" applyAlignment="1">
      <alignment horizontal="left" vertical="center" wrapText="1"/>
    </xf>
    <xf numFmtId="49" fontId="61" fillId="30" borderId="0" xfId="207" applyNumberFormat="1" applyFont="1" applyFill="1" applyAlignment="1">
      <alignment horizontal="left" vertical="center"/>
    </xf>
    <xf numFmtId="49" fontId="22" fillId="30" borderId="23" xfId="207" applyNumberFormat="1" applyFont="1" applyFill="1" applyBorder="1" applyAlignment="1">
      <alignment horizontal="center" vertical="center"/>
    </xf>
    <xf numFmtId="49" fontId="22" fillId="30" borderId="23" xfId="207" applyNumberFormat="1" applyFont="1" applyFill="1" applyBorder="1" applyAlignment="1">
      <alignment horizontal="center" vertical="center" wrapText="1"/>
    </xf>
    <xf numFmtId="0" fontId="26" fillId="26" borderId="0" xfId="0" applyFont="1" applyFill="1" applyAlignment="1">
      <alignment horizontal="left" vertical="center" wrapText="1"/>
    </xf>
    <xf numFmtId="0" fontId="86" fillId="26" borderId="0" xfId="0" applyFont="1" applyFill="1" applyAlignment="1">
      <alignment horizontal="center"/>
    </xf>
    <xf numFmtId="0" fontId="14" fillId="0" borderId="0" xfId="0" applyFont="1" applyFill="1" applyBorder="1" applyAlignment="1">
      <alignment horizontal="center" vertical="top" wrapText="1"/>
    </xf>
    <xf numFmtId="49" fontId="26" fillId="26" borderId="18" xfId="0" applyNumberFormat="1" applyFont="1" applyFill="1" applyBorder="1" applyAlignment="1">
      <alignment horizontal="center" vertical="center" wrapText="1"/>
    </xf>
    <xf numFmtId="49" fontId="26" fillId="26" borderId="19" xfId="0" applyNumberFormat="1" applyFont="1" applyFill="1" applyBorder="1" applyAlignment="1">
      <alignment horizontal="center" vertical="center" wrapText="1"/>
    </xf>
    <xf numFmtId="49" fontId="26" fillId="26" borderId="12" xfId="0" applyNumberFormat="1" applyFont="1" applyFill="1" applyBorder="1" applyAlignment="1">
      <alignment horizontal="center" vertical="center" wrapText="1"/>
    </xf>
    <xf numFmtId="49" fontId="26" fillId="26" borderId="15" xfId="0" applyNumberFormat="1"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49" fontId="26" fillId="0" borderId="15" xfId="0" applyNumberFormat="1" applyFont="1" applyFill="1" applyBorder="1" applyAlignment="1">
      <alignment horizontal="center" vertical="center" wrapText="1"/>
    </xf>
    <xf numFmtId="0" fontId="18" fillId="27" borderId="0" xfId="0" applyFont="1" applyFill="1" applyAlignment="1">
      <alignment horizontal="center" vertical="center" wrapText="1"/>
    </xf>
    <xf numFmtId="49" fontId="11" fillId="27" borderId="0" xfId="205" applyNumberFormat="1" applyFont="1" applyFill="1" applyAlignment="1">
      <alignment horizontal="left" vertical="center" wrapText="1"/>
    </xf>
    <xf numFmtId="49" fontId="56" fillId="27" borderId="0" xfId="0" applyNumberFormat="1" applyFont="1" applyFill="1" applyAlignment="1">
      <alignment horizontal="left" vertical="center"/>
    </xf>
    <xf numFmtId="0" fontId="64" fillId="27" borderId="0" xfId="0" applyFont="1" applyFill="1" applyAlignment="1">
      <alignment horizontal="left" wrapText="1"/>
    </xf>
    <xf numFmtId="0" fontId="64" fillId="27" borderId="0" xfId="0" applyFont="1" applyFill="1" applyAlignment="1">
      <alignment horizontal="center" vertical="center" wrapText="1"/>
    </xf>
    <xf numFmtId="170" fontId="11" fillId="0" borderId="12" xfId="0" applyNumberFormat="1" applyFont="1" applyBorder="1" applyAlignment="1">
      <alignment horizontal="center" vertical="center" wrapText="1"/>
    </xf>
    <xf numFmtId="170" fontId="11" fillId="0" borderId="15"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170" fontId="14" fillId="0" borderId="12" xfId="0" applyNumberFormat="1" applyFont="1" applyBorder="1" applyAlignment="1">
      <alignment horizontal="center" vertical="center" wrapText="1"/>
    </xf>
    <xf numFmtId="170" fontId="14" fillId="0" borderId="15" xfId="0" applyNumberFormat="1" applyFont="1" applyBorder="1" applyAlignment="1">
      <alignment horizontal="center" vertical="center" wrapText="1"/>
    </xf>
    <xf numFmtId="0" fontId="14" fillId="0" borderId="0" xfId="0" applyFont="1" applyBorder="1" applyAlignment="1">
      <alignment horizontal="center" vertical="top" wrapText="1"/>
    </xf>
    <xf numFmtId="0" fontId="14" fillId="0" borderId="0" xfId="0" applyFont="1" applyBorder="1" applyAlignment="1">
      <alignment horizontal="center" vertical="center" wrapText="1"/>
    </xf>
    <xf numFmtId="0" fontId="14" fillId="0" borderId="0" xfId="0" applyFont="1" applyAlignment="1">
      <alignment horizontal="center" vertical="center" wrapText="1"/>
    </xf>
    <xf numFmtId="0" fontId="33" fillId="0" borderId="0" xfId="0" applyFont="1" applyFill="1" applyAlignment="1">
      <alignment horizontal="center" vertical="center"/>
    </xf>
    <xf numFmtId="0" fontId="32" fillId="0" borderId="0" xfId="0" applyFont="1" applyBorder="1" applyAlignment="1">
      <alignment horizontal="center" vertical="center"/>
    </xf>
    <xf numFmtId="0" fontId="0" fillId="0" borderId="0" xfId="0" applyBorder="1" applyAlignment="1">
      <alignment horizontal="center" vertical="center"/>
    </xf>
    <xf numFmtId="0" fontId="32" fillId="0" borderId="12"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5" xfId="0" applyFont="1" applyBorder="1" applyAlignment="1">
      <alignment horizontal="center" vertical="center"/>
    </xf>
    <xf numFmtId="0" fontId="32" fillId="0" borderId="13"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4" xfId="0" applyFont="1" applyBorder="1" applyAlignment="1">
      <alignment horizontal="center" vertical="center"/>
    </xf>
    <xf numFmtId="0" fontId="20" fillId="0" borderId="0" xfId="0" applyFont="1" applyAlignment="1">
      <alignment horizontal="left" wrapText="1"/>
    </xf>
    <xf numFmtId="0" fontId="11" fillId="0" borderId="1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3" xfId="0" applyFont="1" applyFill="1" applyBorder="1" applyAlignment="1">
      <alignment horizontal="center" vertical="center"/>
    </xf>
    <xf numFmtId="0" fontId="16" fillId="0" borderId="0" xfId="0" applyFont="1" applyFill="1" applyAlignment="1">
      <alignment horizontal="left"/>
    </xf>
    <xf numFmtId="0" fontId="20" fillId="0" borderId="0" xfId="0" applyFont="1" applyFill="1" applyAlignment="1">
      <alignment horizontal="left" wrapText="1"/>
    </xf>
    <xf numFmtId="0" fontId="20" fillId="0" borderId="0" xfId="0" applyFont="1" applyFill="1" applyAlignment="1">
      <alignment horizontal="left"/>
    </xf>
    <xf numFmtId="0" fontId="11" fillId="0" borderId="0" xfId="0" applyFont="1" applyFill="1" applyAlignment="1">
      <alignment horizontal="left"/>
    </xf>
    <xf numFmtId="0" fontId="11" fillId="0" borderId="19" xfId="0" applyFont="1" applyFill="1" applyBorder="1" applyAlignment="1">
      <alignment horizontal="center" vertical="center"/>
    </xf>
    <xf numFmtId="0" fontId="11" fillId="0" borderId="16" xfId="0" applyFont="1" applyFill="1" applyBorder="1" applyAlignment="1">
      <alignment horizontal="center" vertical="center"/>
    </xf>
    <xf numFmtId="49" fontId="73" fillId="27" borderId="0" xfId="0" applyNumberFormat="1" applyFont="1" applyFill="1" applyAlignment="1">
      <alignment horizontal="right" vertical="center"/>
    </xf>
    <xf numFmtId="0" fontId="92" fillId="0" borderId="0" xfId="0" applyFont="1" applyAlignment="1">
      <alignment horizontal="center" wrapText="1"/>
    </xf>
    <xf numFmtId="0" fontId="108" fillId="28" borderId="43" xfId="0" applyFont="1" applyFill="1" applyBorder="1" applyAlignment="1">
      <alignment horizontal="center" wrapText="1"/>
    </xf>
    <xf numFmtId="0" fontId="108" fillId="28" borderId="46" xfId="0" applyFont="1" applyFill="1" applyBorder="1" applyAlignment="1">
      <alignment horizontal="center" wrapText="1"/>
    </xf>
    <xf numFmtId="0" fontId="108" fillId="28" borderId="64" xfId="0" applyFont="1" applyFill="1" applyBorder="1" applyAlignment="1">
      <alignment horizontal="center" wrapText="1"/>
    </xf>
    <xf numFmtId="0" fontId="108" fillId="28" borderId="44" xfId="0" applyFont="1" applyFill="1" applyBorder="1" applyAlignment="1">
      <alignment horizontal="center" wrapText="1"/>
    </xf>
    <xf numFmtId="0" fontId="108" fillId="28" borderId="75" xfId="0" applyFont="1" applyFill="1" applyBorder="1" applyAlignment="1">
      <alignment horizontal="center" wrapText="1"/>
    </xf>
    <xf numFmtId="0" fontId="108" fillId="29" borderId="52" xfId="0" applyFont="1" applyFill="1" applyBorder="1" applyAlignment="1">
      <alignment horizontal="center" wrapText="1"/>
    </xf>
    <xf numFmtId="0" fontId="108" fillId="29" borderId="53" xfId="0" applyFont="1" applyFill="1" applyBorder="1" applyAlignment="1">
      <alignment horizontal="center" wrapText="1"/>
    </xf>
    <xf numFmtId="0" fontId="108" fillId="29" borderId="47" xfId="0" applyFont="1" applyFill="1" applyBorder="1" applyAlignment="1">
      <alignment horizontal="center" wrapText="1"/>
    </xf>
    <xf numFmtId="0" fontId="108" fillId="29" borderId="21" xfId="0" applyFont="1" applyFill="1" applyBorder="1" applyAlignment="1">
      <alignment horizontal="center" wrapText="1"/>
    </xf>
    <xf numFmtId="0" fontId="108" fillId="29" borderId="11" xfId="0" applyFont="1" applyFill="1" applyBorder="1" applyAlignment="1">
      <alignment horizontal="center" wrapText="1"/>
    </xf>
    <xf numFmtId="0" fontId="108" fillId="29" borderId="48" xfId="0" applyFont="1" applyFill="1" applyBorder="1" applyAlignment="1">
      <alignment horizontal="center" wrapText="1"/>
    </xf>
    <xf numFmtId="0" fontId="108" fillId="29" borderId="24" xfId="0" applyFont="1" applyFill="1" applyBorder="1" applyAlignment="1">
      <alignment horizontal="center" wrapText="1"/>
    </xf>
    <xf numFmtId="0" fontId="108" fillId="29" borderId="49" xfId="0" applyFont="1" applyFill="1" applyBorder="1" applyAlignment="1">
      <alignment horizontal="center" wrapText="1"/>
    </xf>
    <xf numFmtId="0" fontId="108" fillId="29" borderId="76" xfId="0" applyFont="1" applyFill="1" applyBorder="1" applyAlignment="1">
      <alignment horizontal="center" wrapText="1"/>
    </xf>
    <xf numFmtId="49" fontId="58" fillId="27" borderId="0" xfId="0" applyNumberFormat="1" applyFont="1" applyFill="1" applyAlignment="1">
      <alignment horizontal="left" vertical="center"/>
    </xf>
    <xf numFmtId="49" fontId="58" fillId="27" borderId="0" xfId="0" applyNumberFormat="1" applyFont="1" applyFill="1" applyAlignment="1">
      <alignment horizontal="right" vertical="center"/>
    </xf>
    <xf numFmtId="0" fontId="59" fillId="27" borderId="0" xfId="0" applyFont="1" applyFill="1" applyAlignment="1">
      <alignment horizontal="center" vertical="center" wrapText="1"/>
    </xf>
    <xf numFmtId="0" fontId="18" fillId="0" borderId="0" xfId="0" applyFont="1" applyFill="1" applyAlignment="1">
      <alignment horizontal="center" wrapText="1"/>
    </xf>
    <xf numFmtId="0" fontId="14" fillId="0" borderId="0" xfId="0" applyFont="1" applyFill="1" applyAlignment="1">
      <alignment horizontal="center" vertical="center" wrapText="1"/>
    </xf>
    <xf numFmtId="49" fontId="68" fillId="27" borderId="0" xfId="214" applyNumberFormat="1" applyFont="1" applyFill="1" applyAlignment="1">
      <alignment horizontal="left"/>
    </xf>
    <xf numFmtId="49" fontId="76" fillId="27" borderId="29" xfId="214" applyNumberFormat="1" applyFont="1" applyFill="1" applyBorder="1" applyAlignment="1">
      <alignment horizontal="center" vertical="center"/>
    </xf>
    <xf numFmtId="49" fontId="76" fillId="27" borderId="29" xfId="214" applyNumberFormat="1" applyFont="1" applyFill="1" applyBorder="1" applyAlignment="1">
      <alignment horizontal="center" vertical="center" wrapText="1"/>
    </xf>
    <xf numFmtId="49" fontId="69" fillId="27" borderId="0" xfId="214" applyNumberFormat="1" applyFont="1" applyFill="1" applyAlignment="1">
      <alignment horizontal="left"/>
    </xf>
    <xf numFmtId="0" fontId="68" fillId="27" borderId="0" xfId="214" applyFont="1" applyFill="1" applyAlignment="1">
      <alignment horizontal="left"/>
    </xf>
    <xf numFmtId="49" fontId="69" fillId="27" borderId="0" xfId="214" applyNumberFormat="1" applyFont="1" applyFill="1" applyAlignment="1">
      <alignment horizontal="right"/>
    </xf>
  </cellXfs>
  <cellStyles count="331">
    <cellStyle name="_x0005__x001c_" xfId="204"/>
    <cellStyle name="20% - Акцент1" xfId="2" builtinId="30" customBuiltin="1"/>
    <cellStyle name="20% - Акцент1 2" xfId="54"/>
    <cellStyle name="20% — акцент1 2" xfId="225"/>
    <cellStyle name="20% - Акцент1 2 2" xfId="149"/>
    <cellStyle name="20% - Акцент1 3" xfId="95"/>
    <cellStyle name="20% — акцент1 3" xfId="293"/>
    <cellStyle name="20% — акцент1 4" xfId="312"/>
    <cellStyle name="20% - Акцент2" xfId="3" builtinId="34" customBuiltin="1"/>
    <cellStyle name="20% - Акцент2 2" xfId="55"/>
    <cellStyle name="20% — акцент2 2" xfId="226"/>
    <cellStyle name="20% - Акцент2 2 2" xfId="150"/>
    <cellStyle name="20% - Акцент2 3" xfId="96"/>
    <cellStyle name="20% — акцент2 3" xfId="294"/>
    <cellStyle name="20% — акцент2 4" xfId="277"/>
    <cellStyle name="20% - Акцент3" xfId="4" builtinId="38" customBuiltin="1"/>
    <cellStyle name="20% - Акцент3 2" xfId="56"/>
    <cellStyle name="20% — акцент3 2" xfId="227"/>
    <cellStyle name="20% - Акцент3 2 2" xfId="151"/>
    <cellStyle name="20% - Акцент3 3" xfId="97"/>
    <cellStyle name="20% — акцент3 3" xfId="295"/>
    <cellStyle name="20% — акцент3 4" xfId="328"/>
    <cellStyle name="20% - Акцент4" xfId="5" builtinId="42" customBuiltin="1"/>
    <cellStyle name="20% - Акцент4 2" xfId="57"/>
    <cellStyle name="20% — акцент4 2" xfId="228"/>
    <cellStyle name="20% - Акцент4 2 2" xfId="152"/>
    <cellStyle name="20% - Акцент4 3" xfId="98"/>
    <cellStyle name="20% — акцент4 3" xfId="296"/>
    <cellStyle name="20% — акцент4 4" xfId="327"/>
    <cellStyle name="20% - Акцент5" xfId="6" builtinId="46" customBuiltin="1"/>
    <cellStyle name="20% - Акцент5 2" xfId="58"/>
    <cellStyle name="20% — акцент5 2" xfId="229"/>
    <cellStyle name="20% - Акцент5 2 2" xfId="153"/>
    <cellStyle name="20% - Акцент5 3" xfId="99"/>
    <cellStyle name="20% — акцент5 3" xfId="297"/>
    <cellStyle name="20% — акцент5 4" xfId="326"/>
    <cellStyle name="20% - Акцент6" xfId="7" builtinId="50" customBuiltin="1"/>
    <cellStyle name="20% - Акцент6 2" xfId="59"/>
    <cellStyle name="20% — акцент6 2" xfId="230"/>
    <cellStyle name="20% - Акцент6 2 2" xfId="154"/>
    <cellStyle name="20% - Акцент6 3" xfId="100"/>
    <cellStyle name="20% — акцент6 3" xfId="298"/>
    <cellStyle name="20% — акцент6 4" xfId="325"/>
    <cellStyle name="40% - Акцент1" xfId="8" builtinId="31" customBuiltin="1"/>
    <cellStyle name="40% - Акцент1 2" xfId="60"/>
    <cellStyle name="40% — акцент1 2" xfId="231"/>
    <cellStyle name="40% - Акцент1 2 2" xfId="155"/>
    <cellStyle name="40% - Акцент1 3" xfId="101"/>
    <cellStyle name="40% — акцент1 3" xfId="299"/>
    <cellStyle name="40% — акцент1 4" xfId="324"/>
    <cellStyle name="40% - Акцент2" xfId="9" builtinId="35" customBuiltin="1"/>
    <cellStyle name="40% - Акцент2 2" xfId="61"/>
    <cellStyle name="40% — акцент2 2" xfId="232"/>
    <cellStyle name="40% - Акцент2 2 2" xfId="156"/>
    <cellStyle name="40% - Акцент2 3" xfId="102"/>
    <cellStyle name="40% — акцент2 3" xfId="300"/>
    <cellStyle name="40% — акцент2 4" xfId="314"/>
    <cellStyle name="40% - Акцент3" xfId="10" builtinId="39" customBuiltin="1"/>
    <cellStyle name="40% - Акцент3 2" xfId="62"/>
    <cellStyle name="40% — акцент3 2" xfId="233"/>
    <cellStyle name="40% - Акцент3 2 2" xfId="157"/>
    <cellStyle name="40% - Акцент3 3" xfId="103"/>
    <cellStyle name="40% — акцент3 3" xfId="301"/>
    <cellStyle name="40% — акцент3 4" xfId="321"/>
    <cellStyle name="40% - Акцент4" xfId="11" builtinId="43" customBuiltin="1"/>
    <cellStyle name="40% - Акцент4 2" xfId="63"/>
    <cellStyle name="40% — акцент4 2" xfId="234"/>
    <cellStyle name="40% - Акцент4 2 2" xfId="158"/>
    <cellStyle name="40% - Акцент4 3" xfId="104"/>
    <cellStyle name="40% — акцент4 3" xfId="302"/>
    <cellStyle name="40% — акцент4 4" xfId="320"/>
    <cellStyle name="40% - Акцент5" xfId="12" builtinId="47" customBuiltin="1"/>
    <cellStyle name="40% - Акцент5 2" xfId="64"/>
    <cellStyle name="40% — акцент5 2" xfId="235"/>
    <cellStyle name="40% - Акцент5 2 2" xfId="159"/>
    <cellStyle name="40% - Акцент5 3" xfId="105"/>
    <cellStyle name="40% — акцент5 3" xfId="303"/>
    <cellStyle name="40% — акцент5 4" xfId="319"/>
    <cellStyle name="40% - Акцент6" xfId="13" builtinId="51" customBuiltin="1"/>
    <cellStyle name="40% - Акцент6 2" xfId="65"/>
    <cellStyle name="40% — акцент6 2" xfId="236"/>
    <cellStyle name="40% - Акцент6 2 2" xfId="160"/>
    <cellStyle name="40% - Акцент6 3" xfId="106"/>
    <cellStyle name="40% — акцент6 3" xfId="304"/>
    <cellStyle name="40% — акцент6 4" xfId="318"/>
    <cellStyle name="60% - Акцент1" xfId="14" builtinId="32" customBuiltin="1"/>
    <cellStyle name="60% - Акцент1 2" xfId="66"/>
    <cellStyle name="60% — акцент1 2" xfId="237"/>
    <cellStyle name="60% - Акцент1 2 2" xfId="161"/>
    <cellStyle name="60% - Акцент1 3" xfId="107"/>
    <cellStyle name="60% — акцент1 3" xfId="305"/>
    <cellStyle name="60% — акцент1 4" xfId="317"/>
    <cellStyle name="60% - Акцент2" xfId="15" builtinId="36" customBuiltin="1"/>
    <cellStyle name="60% - Акцент2 2" xfId="67"/>
    <cellStyle name="60% — акцент2 2" xfId="238"/>
    <cellStyle name="60% - Акцент2 2 2" xfId="162"/>
    <cellStyle name="60% - Акцент2 3" xfId="108"/>
    <cellStyle name="60% — акцент2 3" xfId="306"/>
    <cellStyle name="60% — акцент2 4" xfId="316"/>
    <cellStyle name="60% - Акцент3" xfId="16" builtinId="40" customBuiltin="1"/>
    <cellStyle name="60% - Акцент3 2" xfId="68"/>
    <cellStyle name="60% — акцент3 2" xfId="239"/>
    <cellStyle name="60% - Акцент3 2 2" xfId="163"/>
    <cellStyle name="60% - Акцент3 3" xfId="109"/>
    <cellStyle name="60% — акцент3 3" xfId="307"/>
    <cellStyle name="60% — акцент3 4" xfId="315"/>
    <cellStyle name="60% - Акцент4" xfId="17" builtinId="44" customBuiltin="1"/>
    <cellStyle name="60% - Акцент4 2" xfId="69"/>
    <cellStyle name="60% — акцент4 2" xfId="240"/>
    <cellStyle name="60% - Акцент4 2 2" xfId="164"/>
    <cellStyle name="60% - Акцент4 3" xfId="110"/>
    <cellStyle name="60% — акцент4 3" xfId="308"/>
    <cellStyle name="60% — акцент4 4" xfId="313"/>
    <cellStyle name="60% - Акцент5" xfId="18" builtinId="48" customBuiltin="1"/>
    <cellStyle name="60% - Акцент5 2" xfId="70"/>
    <cellStyle name="60% — акцент5 2" xfId="241"/>
    <cellStyle name="60% - Акцент5 2 2" xfId="165"/>
    <cellStyle name="60% - Акцент5 3" xfId="111"/>
    <cellStyle name="60% — акцент5 3" xfId="309"/>
    <cellStyle name="60% — акцент5 4" xfId="323"/>
    <cellStyle name="60% - Акцент6" xfId="19" builtinId="52" customBuiltin="1"/>
    <cellStyle name="60% - Акцент6 2" xfId="71"/>
    <cellStyle name="60% — акцент6 2" xfId="242"/>
    <cellStyle name="60% - Акцент6 2 2" xfId="166"/>
    <cellStyle name="60% - Акцент6 3" xfId="112"/>
    <cellStyle name="60% — акцент6 3" xfId="310"/>
    <cellStyle name="60% — акцент6 4" xfId="322"/>
    <cellStyle name="Comma [0]_irl tel sep5" xfId="20"/>
    <cellStyle name="Comma_irl tel sep5" xfId="21"/>
    <cellStyle name="Currency [0]_irl tel sep5" xfId="22"/>
    <cellStyle name="Currency_irl tel sep5" xfId="23"/>
    <cellStyle name="Normal 2" xfId="136"/>
    <cellStyle name="Normal_Book2" xfId="24"/>
    <cellStyle name="normбlnм_laroux" xfId="25"/>
    <cellStyle name="Number2DecimalStyle 2" xfId="199"/>
    <cellStyle name="Акцент1" xfId="26" builtinId="29" customBuiltin="1"/>
    <cellStyle name="Акцент1 2" xfId="72"/>
    <cellStyle name="Акцент1 2 2" xfId="167"/>
    <cellStyle name="Акцент1 3" xfId="113"/>
    <cellStyle name="Акцент1 4" xfId="243"/>
    <cellStyle name="Акцент2" xfId="27" builtinId="33" customBuiltin="1"/>
    <cellStyle name="Акцент2 2" xfId="73"/>
    <cellStyle name="Акцент2 2 2" xfId="168"/>
    <cellStyle name="Акцент2 3" xfId="114"/>
    <cellStyle name="Акцент2 4" xfId="244"/>
    <cellStyle name="Акцент3" xfId="28" builtinId="37" customBuiltin="1"/>
    <cellStyle name="Акцент3 2" xfId="74"/>
    <cellStyle name="Акцент3 2 2" xfId="169"/>
    <cellStyle name="Акцент3 3" xfId="115"/>
    <cellStyle name="Акцент3 4" xfId="245"/>
    <cellStyle name="Акцент4" xfId="29" builtinId="41" customBuiltin="1"/>
    <cellStyle name="Акцент4 2" xfId="75"/>
    <cellStyle name="Акцент4 2 2" xfId="170"/>
    <cellStyle name="Акцент4 3" xfId="116"/>
    <cellStyle name="Акцент4 4" xfId="246"/>
    <cellStyle name="Акцент5" xfId="30" builtinId="45" customBuiltin="1"/>
    <cellStyle name="Акцент5 2" xfId="76"/>
    <cellStyle name="Акцент5 2 2" xfId="171"/>
    <cellStyle name="Акцент5 3" xfId="117"/>
    <cellStyle name="Акцент5 4" xfId="247"/>
    <cellStyle name="Акцент6" xfId="31" builtinId="49" customBuiltin="1"/>
    <cellStyle name="Акцент6 2" xfId="77"/>
    <cellStyle name="Акцент6 2 2" xfId="172"/>
    <cellStyle name="Акцент6 3" xfId="118"/>
    <cellStyle name="Акцент6 4" xfId="248"/>
    <cellStyle name="Ввод " xfId="32" builtinId="20" customBuiltin="1"/>
    <cellStyle name="Ввод  2" xfId="78"/>
    <cellStyle name="Ввод  2 2" xfId="173"/>
    <cellStyle name="Ввод  3" xfId="119"/>
    <cellStyle name="Ввод  4" xfId="249"/>
    <cellStyle name="Вывод" xfId="33" builtinId="21" customBuiltin="1"/>
    <cellStyle name="Вывод 2" xfId="79"/>
    <cellStyle name="Вывод 2 2" xfId="174"/>
    <cellStyle name="Вывод 3" xfId="120"/>
    <cellStyle name="Вывод 4" xfId="250"/>
    <cellStyle name="Вычисление" xfId="34" builtinId="22" customBuiltin="1"/>
    <cellStyle name="Вычисление 2" xfId="80"/>
    <cellStyle name="Вычисление 2 2" xfId="175"/>
    <cellStyle name="Вычисление 3" xfId="121"/>
    <cellStyle name="Вычисление 4" xfId="251"/>
    <cellStyle name="Заголовок 1" xfId="35" builtinId="16" customBuiltin="1"/>
    <cellStyle name="Заголовок 1 2" xfId="81"/>
    <cellStyle name="Заголовок 1 2 2" xfId="176"/>
    <cellStyle name="Заголовок 1 3" xfId="122"/>
    <cellStyle name="Заголовок 1 4" xfId="252"/>
    <cellStyle name="Заголовок 2" xfId="36" builtinId="17" customBuiltin="1"/>
    <cellStyle name="Заголовок 2 2" xfId="82"/>
    <cellStyle name="Заголовок 2 2 2" xfId="177"/>
    <cellStyle name="Заголовок 2 3" xfId="123"/>
    <cellStyle name="Заголовок 2 4" xfId="253"/>
    <cellStyle name="Заголовок 3" xfId="37" builtinId="18" customBuiltin="1"/>
    <cellStyle name="Заголовок 3 2" xfId="83"/>
    <cellStyle name="Заголовок 3 2 2" xfId="178"/>
    <cellStyle name="Заголовок 3 3" xfId="124"/>
    <cellStyle name="Заголовок 3 4" xfId="254"/>
    <cellStyle name="Заголовок 4" xfId="38" builtinId="19" customBuiltin="1"/>
    <cellStyle name="Заголовок 4 2" xfId="84"/>
    <cellStyle name="Заголовок 4 2 2" xfId="179"/>
    <cellStyle name="Заголовок 4 3" xfId="125"/>
    <cellStyle name="Заголовок 4 4" xfId="255"/>
    <cellStyle name="Итог" xfId="39" builtinId="25" customBuiltin="1"/>
    <cellStyle name="Итог 2" xfId="85"/>
    <cellStyle name="Итог 2 2" xfId="180"/>
    <cellStyle name="Итог 3" xfId="126"/>
    <cellStyle name="Итог 4" xfId="256"/>
    <cellStyle name="Контрольная ячейка" xfId="40" builtinId="23" customBuiltin="1"/>
    <cellStyle name="Контрольная ячейка 2" xfId="86"/>
    <cellStyle name="Контрольная ячейка 2 2" xfId="181"/>
    <cellStyle name="Контрольная ячейка 3" xfId="127"/>
    <cellStyle name="Контрольная ячейка 4" xfId="257"/>
    <cellStyle name="Название" xfId="41" builtinId="15" customBuiltin="1"/>
    <cellStyle name="Название 2" xfId="87"/>
    <cellStyle name="Название 2 2" xfId="182"/>
    <cellStyle name="Название 3" xfId="128"/>
    <cellStyle name="Название 4" xfId="258"/>
    <cellStyle name="Нейтральный" xfId="42" builtinId="28" customBuiltin="1"/>
    <cellStyle name="Нейтральный 2" xfId="88"/>
    <cellStyle name="Нейтральный 2 2" xfId="183"/>
    <cellStyle name="Нейтральный 3" xfId="129"/>
    <cellStyle name="Нейтральный 4" xfId="259"/>
    <cellStyle name="Обычный" xfId="0" builtinId="0"/>
    <cellStyle name="Обычный 10" xfId="192"/>
    <cellStyle name="Обычный 10 2" xfId="201"/>
    <cellStyle name="Обычный 10 2 2" xfId="284"/>
    <cellStyle name="Обычный 11" xfId="205"/>
    <cellStyle name="Обычный 12" xfId="206"/>
    <cellStyle name="Обычный 13" xfId="214"/>
    <cellStyle name="Обычный 14" xfId="215"/>
    <cellStyle name="Обычный 15" xfId="220"/>
    <cellStyle name="Обычный 16" xfId="224"/>
    <cellStyle name="Обычный 2" xfId="194"/>
    <cellStyle name="Обычный 2 2" xfId="207"/>
    <cellStyle name="Обычный 2 2 3" xfId="200"/>
    <cellStyle name="Обычный 20" xfId="330"/>
    <cellStyle name="Обычный 3" xfId="196"/>
    <cellStyle name="Обычный 3 2" xfId="281"/>
    <cellStyle name="Обычный 4" xfId="198"/>
    <cellStyle name="Обычный 5" xfId="202"/>
    <cellStyle name="Обычный 5 2" xfId="285"/>
    <cellStyle name="Обычный 6" xfId="208"/>
    <cellStyle name="Обычный 6 2" xfId="287"/>
    <cellStyle name="Обычный 7" xfId="209"/>
    <cellStyle name="Обычный 7 2" xfId="288"/>
    <cellStyle name="Обычный 8" xfId="210"/>
    <cellStyle name="Обычный 8 2" xfId="289"/>
    <cellStyle name="Обычный 9" xfId="211"/>
    <cellStyle name="Обычный__ОТЧЕТ2О" xfId="43"/>
    <cellStyle name="Обычный_табл 13" xfId="44"/>
    <cellStyle name="Обычный_табл 2" xfId="45"/>
    <cellStyle name="Плохой" xfId="46" builtinId="27" customBuiltin="1"/>
    <cellStyle name="Плохой 2" xfId="89"/>
    <cellStyle name="Плохой 2 2" xfId="184"/>
    <cellStyle name="Плохой 3" xfId="130"/>
    <cellStyle name="Плохой 4" xfId="260"/>
    <cellStyle name="Пояснение" xfId="47" builtinId="53" customBuiltin="1"/>
    <cellStyle name="Пояснение 2" xfId="90"/>
    <cellStyle name="Пояснение 2 2" xfId="185"/>
    <cellStyle name="Пояснение 3" xfId="131"/>
    <cellStyle name="Пояснение 4" xfId="261"/>
    <cellStyle name="Примечание" xfId="48" builtinId="10" customBuiltin="1"/>
    <cellStyle name="Примечание 2" xfId="91"/>
    <cellStyle name="Примечание 2 2" xfId="186"/>
    <cellStyle name="Примечание 3" xfId="132"/>
    <cellStyle name="Примечание 4" xfId="262"/>
    <cellStyle name="Процентный 2" xfId="137"/>
    <cellStyle name="Процентный 2 2" xfId="190"/>
    <cellStyle name="Процентный 3" xfId="195"/>
    <cellStyle name="Процентный 3 2" xfId="280"/>
    <cellStyle name="Связанная ячейка" xfId="49" builtinId="24" customBuiltin="1"/>
    <cellStyle name="Связанная ячейка 2" xfId="92"/>
    <cellStyle name="Связанная ячейка 2 2" xfId="187"/>
    <cellStyle name="Связанная ячейка 3" xfId="133"/>
    <cellStyle name="Связанная ячейка 4" xfId="263"/>
    <cellStyle name="Стиль 1" xfId="1"/>
    <cellStyle name="Текст предупреждения" xfId="50" builtinId="11" customBuiltin="1"/>
    <cellStyle name="Текст предупреждения 2" xfId="93"/>
    <cellStyle name="Текст предупреждения 2 2" xfId="188"/>
    <cellStyle name="Текст предупреждения 3" xfId="134"/>
    <cellStyle name="Текст предупреждения 4" xfId="264"/>
    <cellStyle name="Тысячи [0]_Диалог Накладная" xfId="51"/>
    <cellStyle name="Тысячи_Диалог Накладная" xfId="52"/>
    <cellStyle name="Финансовый" xfId="216" builtinId="3"/>
    <cellStyle name="Финансовый [0] 2" xfId="193"/>
    <cellStyle name="Финансовый [0] 2 10" xfId="147"/>
    <cellStyle name="Финансовый [0] 2 10 2" xfId="275"/>
    <cellStyle name="Финансовый [0] 2 11" xfId="148"/>
    <cellStyle name="Финансовый [0] 2 11 2" xfId="276"/>
    <cellStyle name="Финансовый [0] 2 12" xfId="219"/>
    <cellStyle name="Финансовый [0] 2 13" xfId="223"/>
    <cellStyle name="Финансовый [0] 2 14" xfId="279"/>
    <cellStyle name="Финансовый [0] 2 2" xfId="138"/>
    <cellStyle name="Финансовый [0] 2 2 2" xfId="266"/>
    <cellStyle name="Финансовый [0] 2 3" xfId="140"/>
    <cellStyle name="Финансовый [0] 2 3 2" xfId="268"/>
    <cellStyle name="Финансовый [0] 2 4" xfId="141"/>
    <cellStyle name="Финансовый [0] 2 4 2" xfId="269"/>
    <cellStyle name="Финансовый [0] 2 5" xfId="142"/>
    <cellStyle name="Финансовый [0] 2 5 2" xfId="270"/>
    <cellStyle name="Финансовый [0] 2 6" xfId="143"/>
    <cellStyle name="Финансовый [0] 2 6 2" xfId="271"/>
    <cellStyle name="Финансовый [0] 2 7" xfId="144"/>
    <cellStyle name="Финансовый [0] 2 7 2" xfId="272"/>
    <cellStyle name="Финансовый [0] 2 8" xfId="145"/>
    <cellStyle name="Финансовый [0] 2 8 2" xfId="273"/>
    <cellStyle name="Финансовый [0] 2 9" xfId="146"/>
    <cellStyle name="Финансовый [0] 2 9 2" xfId="274"/>
    <cellStyle name="Финансовый [0] 3" xfId="217"/>
    <cellStyle name="Финансовый [0] 3 2" xfId="283"/>
    <cellStyle name="Финансовый [0] 4" xfId="221"/>
    <cellStyle name="Финансовый 2" xfId="139"/>
    <cellStyle name="Финансовый 2 2" xfId="191"/>
    <cellStyle name="Финансовый 2 2 2" xfId="278"/>
    <cellStyle name="Финансовый 2 3" xfId="218"/>
    <cellStyle name="Финансовый 2 4" xfId="222"/>
    <cellStyle name="Финансовый 2 5" xfId="267"/>
    <cellStyle name="Финансовый 3" xfId="197"/>
    <cellStyle name="Финансовый 3 2" xfId="282"/>
    <cellStyle name="Финансовый 4" xfId="203"/>
    <cellStyle name="Финансовый 4 2" xfId="286"/>
    <cellStyle name="Финансовый 5" xfId="212"/>
    <cellStyle name="Финансовый 5 2" xfId="290"/>
    <cellStyle name="Финансовый 6" xfId="213"/>
    <cellStyle name="Финансовый 6 2" xfId="291"/>
    <cellStyle name="Финансовый 7" xfId="292"/>
    <cellStyle name="Финансовый 8" xfId="311"/>
    <cellStyle name="Финансовый 9" xfId="329"/>
    <cellStyle name="Хороший" xfId="53" builtinId="26" customBuiltin="1"/>
    <cellStyle name="Хороший 2" xfId="94"/>
    <cellStyle name="Хороший 2 2" xfId="189"/>
    <cellStyle name="Хороший 3" xfId="135"/>
    <cellStyle name="Хороший 4" xfId="265"/>
  </cellStyles>
  <dxfs count="0"/>
  <tableStyles count="0" defaultTableStyle="TableStyleMedium9" defaultPivotStyle="PivotStyleLight16"/>
  <colors>
    <mruColors>
      <color rgb="FFFFEEB9"/>
      <color rgb="FFF8BBFD"/>
      <color rgb="FFAE02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95250</xdr:rowOff>
    </xdr:from>
    <xdr:to>
      <xdr:col>13</xdr:col>
      <xdr:colOff>0</xdr:colOff>
      <xdr:row>5</xdr:row>
      <xdr:rowOff>95250</xdr:rowOff>
    </xdr:to>
    <xdr:sp macro="" textlink="">
      <xdr:nvSpPr>
        <xdr:cNvPr id="2"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13</xdr:col>
      <xdr:colOff>0</xdr:colOff>
      <xdr:row>3</xdr:row>
      <xdr:rowOff>95250</xdr:rowOff>
    </xdr:from>
    <xdr:to>
      <xdr:col>13</xdr:col>
      <xdr:colOff>0</xdr:colOff>
      <xdr:row>5</xdr:row>
      <xdr:rowOff>95250</xdr:rowOff>
    </xdr:to>
    <xdr:sp macro="" textlink="">
      <xdr:nvSpPr>
        <xdr:cNvPr id="3"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13</xdr:col>
      <xdr:colOff>0</xdr:colOff>
      <xdr:row>3</xdr:row>
      <xdr:rowOff>95250</xdr:rowOff>
    </xdr:from>
    <xdr:to>
      <xdr:col>13</xdr:col>
      <xdr:colOff>0</xdr:colOff>
      <xdr:row>5</xdr:row>
      <xdr:rowOff>95250</xdr:rowOff>
    </xdr:to>
    <xdr:sp macro="" textlink="">
      <xdr:nvSpPr>
        <xdr:cNvPr id="4"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13</xdr:col>
      <xdr:colOff>0</xdr:colOff>
      <xdr:row>3</xdr:row>
      <xdr:rowOff>95250</xdr:rowOff>
    </xdr:from>
    <xdr:to>
      <xdr:col>13</xdr:col>
      <xdr:colOff>0</xdr:colOff>
      <xdr:row>5</xdr:row>
      <xdr:rowOff>95250</xdr:rowOff>
    </xdr:to>
    <xdr:sp macro="" textlink="">
      <xdr:nvSpPr>
        <xdr:cNvPr id="5"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pageSetUpPr fitToPage="1"/>
  </sheetPr>
  <dimension ref="A1:L43"/>
  <sheetViews>
    <sheetView tabSelected="1" view="pageBreakPreview" zoomScale="85" zoomScaleNormal="80" zoomScaleSheetLayoutView="85" workbookViewId="0">
      <selection activeCell="B10" sqref="B10"/>
    </sheetView>
  </sheetViews>
  <sheetFormatPr defaultRowHeight="14.25"/>
  <cols>
    <col min="1" max="1" width="35.85546875" style="1" customWidth="1"/>
    <col min="2" max="6" width="15.42578125" style="2" customWidth="1"/>
    <col min="7" max="7" width="39.28515625" style="1" customWidth="1"/>
    <col min="8" max="8" width="9.140625" style="1"/>
    <col min="9" max="9" width="9.28515625" style="1" bestFit="1" customWidth="1"/>
    <col min="10" max="10" width="10.140625" style="1" bestFit="1" customWidth="1"/>
    <col min="11" max="16384" width="9.140625" style="1"/>
  </cols>
  <sheetData>
    <row r="1" spans="1:12" s="39" customFormat="1" ht="15">
      <c r="A1" s="39" t="s">
        <v>200</v>
      </c>
      <c r="B1" s="168"/>
      <c r="C1" s="168"/>
      <c r="D1" s="168"/>
      <c r="E1" s="168"/>
      <c r="F1" s="168"/>
      <c r="G1" s="170" t="s">
        <v>201</v>
      </c>
    </row>
    <row r="2" spans="1:12" ht="8.4499999999999993" customHeight="1">
      <c r="G2" s="3"/>
    </row>
    <row r="3" spans="1:12" ht="15">
      <c r="A3" s="853" t="s">
        <v>508</v>
      </c>
      <c r="B3" s="853"/>
      <c r="C3" s="853"/>
      <c r="D3" s="853"/>
      <c r="E3" s="853"/>
      <c r="F3" s="853"/>
      <c r="G3" s="853"/>
    </row>
    <row r="4" spans="1:12" ht="15">
      <c r="A4" s="853" t="s">
        <v>533</v>
      </c>
      <c r="B4" s="853"/>
      <c r="C4" s="853"/>
      <c r="D4" s="853"/>
      <c r="E4" s="853"/>
      <c r="F4" s="853"/>
      <c r="G4" s="853"/>
    </row>
    <row r="6" spans="1:12" ht="67.7" customHeight="1">
      <c r="A6" s="155" t="s">
        <v>534</v>
      </c>
      <c r="B6" s="155" t="s">
        <v>1891</v>
      </c>
      <c r="C6" s="155" t="s">
        <v>2278</v>
      </c>
      <c r="D6" s="155" t="s">
        <v>2279</v>
      </c>
      <c r="E6" s="155" t="s">
        <v>2830</v>
      </c>
      <c r="F6" s="155" t="s">
        <v>2831</v>
      </c>
      <c r="G6" s="155" t="s">
        <v>360</v>
      </c>
    </row>
    <row r="7" spans="1:12" s="66" customFormat="1" ht="15">
      <c r="A7" s="176">
        <v>1</v>
      </c>
      <c r="B7" s="208">
        <v>2</v>
      </c>
      <c r="C7" s="208">
        <v>3</v>
      </c>
      <c r="D7" s="208">
        <v>4</v>
      </c>
      <c r="E7" s="208">
        <v>5</v>
      </c>
      <c r="F7" s="208">
        <v>6</v>
      </c>
      <c r="G7" s="208">
        <v>7</v>
      </c>
      <c r="K7" s="106"/>
      <c r="L7" s="98"/>
    </row>
    <row r="8" spans="1:12" ht="30">
      <c r="A8" s="4" t="s">
        <v>2829</v>
      </c>
      <c r="B8" s="265">
        <v>40884.1</v>
      </c>
      <c r="C8" s="265">
        <v>46971.199999999997</v>
      </c>
      <c r="D8" s="362">
        <v>53101.281799999902</v>
      </c>
      <c r="E8" s="265" t="s">
        <v>2809</v>
      </c>
      <c r="F8" s="265"/>
      <c r="G8" s="5" t="s">
        <v>2828</v>
      </c>
      <c r="J8" s="230"/>
    </row>
    <row r="9" spans="1:12" ht="32.25" customHeight="1">
      <c r="A9" s="6" t="s">
        <v>431</v>
      </c>
      <c r="B9" s="267">
        <v>101.2</v>
      </c>
      <c r="C9" s="268">
        <v>101.1</v>
      </c>
      <c r="D9" s="268">
        <v>104</v>
      </c>
      <c r="E9" s="268">
        <v>104.1</v>
      </c>
      <c r="F9" s="268"/>
      <c r="G9" s="7" t="s">
        <v>219</v>
      </c>
    </row>
    <row r="10" spans="1:12" ht="30">
      <c r="A10" s="8" t="s">
        <v>160</v>
      </c>
      <c r="B10" s="265">
        <v>14903.1</v>
      </c>
      <c r="C10" s="265">
        <v>19026.8</v>
      </c>
      <c r="D10" s="265">
        <v>22659</v>
      </c>
      <c r="E10" s="265">
        <v>27576.1</v>
      </c>
      <c r="F10" s="265">
        <v>2157</v>
      </c>
      <c r="G10" s="8" t="s">
        <v>574</v>
      </c>
    </row>
    <row r="11" spans="1:12" ht="28.5">
      <c r="A11" s="6" t="s">
        <v>2820</v>
      </c>
      <c r="B11" s="266">
        <v>98.4</v>
      </c>
      <c r="C11" s="266">
        <v>98.9</v>
      </c>
      <c r="D11" s="266">
        <v>107.1</v>
      </c>
      <c r="E11" s="266">
        <v>104.1</v>
      </c>
      <c r="F11" s="266">
        <v>101.9</v>
      </c>
      <c r="G11" s="6" t="s">
        <v>219</v>
      </c>
    </row>
    <row r="12" spans="1:12" ht="30">
      <c r="A12" s="8" t="s">
        <v>2819</v>
      </c>
      <c r="B12" s="265">
        <v>7634.8049096353398</v>
      </c>
      <c r="C12" s="265">
        <v>9308.48518668416</v>
      </c>
      <c r="D12" s="265">
        <v>11567.691455080099</v>
      </c>
      <c r="E12" s="265">
        <v>10808.572891390801</v>
      </c>
      <c r="F12" s="265">
        <v>853.07317519066009</v>
      </c>
      <c r="G12" s="191" t="s">
        <v>868</v>
      </c>
    </row>
    <row r="13" spans="1:12">
      <c r="A13" s="6" t="s">
        <v>89</v>
      </c>
      <c r="B13" s="266">
        <f>B12/40878*100</f>
        <v>18.677051004538725</v>
      </c>
      <c r="C13" s="266">
        <f>C12/46971.2*100</f>
        <v>19.817431078371769</v>
      </c>
      <c r="D13" s="269">
        <f>D12/51566.8*100</f>
        <v>22.432439971221985</v>
      </c>
      <c r="E13" s="269">
        <v>27.179685949920412</v>
      </c>
      <c r="F13" s="269"/>
      <c r="G13" s="107" t="s">
        <v>90</v>
      </c>
    </row>
    <row r="14" spans="1:12" ht="30">
      <c r="A14" s="8" t="s">
        <v>2821</v>
      </c>
      <c r="B14" s="265">
        <v>8227.0971735924395</v>
      </c>
      <c r="C14" s="265">
        <v>9433.7448919866401</v>
      </c>
      <c r="D14" s="265">
        <v>12485.3781000244</v>
      </c>
      <c r="E14" s="265">
        <v>11346.0543608034</v>
      </c>
      <c r="F14" s="265">
        <v>896.08502920480998</v>
      </c>
      <c r="G14" s="10" t="s">
        <v>547</v>
      </c>
      <c r="J14" s="230"/>
      <c r="L14" s="231"/>
    </row>
    <row r="15" spans="1:12">
      <c r="A15" s="6" t="s">
        <v>89</v>
      </c>
      <c r="B15" s="266">
        <f>B14/40878*100</f>
        <v>20.125977722962084</v>
      </c>
      <c r="C15" s="270">
        <f>C14/46971.2*100</f>
        <v>20.084104498046976</v>
      </c>
      <c r="D15" s="270">
        <f>D14/51566.8*100</f>
        <v>24.21204748020897</v>
      </c>
      <c r="E15" s="270">
        <v>28.531259158458628</v>
      </c>
      <c r="F15" s="270"/>
      <c r="G15" s="107" t="s">
        <v>90</v>
      </c>
    </row>
    <row r="16" spans="1:12" ht="30">
      <c r="A16" s="8" t="s">
        <v>279</v>
      </c>
      <c r="B16" s="265">
        <v>84.702119767070002</v>
      </c>
      <c r="C16" s="265">
        <v>249.84219262131001</v>
      </c>
      <c r="D16" s="265">
        <v>201.45132157984</v>
      </c>
      <c r="E16" s="265">
        <v>162.839576206</v>
      </c>
      <c r="F16" s="265">
        <v>59.047793705369997</v>
      </c>
      <c r="G16" s="639" t="s">
        <v>2818</v>
      </c>
    </row>
    <row r="17" spans="1:9">
      <c r="A17" s="6" t="s">
        <v>89</v>
      </c>
      <c r="B17" s="266">
        <f>B16/40878*100</f>
        <v>0.20720710349593913</v>
      </c>
      <c r="C17" s="266">
        <f>C16/46971.2*100</f>
        <v>0.53190506655420777</v>
      </c>
      <c r="D17" s="266">
        <f>D16/51566.8*100</f>
        <v>0.39066089340397309</v>
      </c>
      <c r="E17" s="266">
        <v>0.40948315619192754</v>
      </c>
      <c r="F17" s="266"/>
      <c r="G17" s="107" t="s">
        <v>90</v>
      </c>
    </row>
    <row r="18" spans="1:9" ht="45" customHeight="1">
      <c r="A18" s="364" t="s">
        <v>58</v>
      </c>
      <c r="B18" s="265">
        <v>238.71042560385999</v>
      </c>
      <c r="C18" s="265">
        <v>362.61572724180002</v>
      </c>
      <c r="D18" s="265">
        <v>336.18180879317998</v>
      </c>
      <c r="E18" s="265">
        <v>132.75129118999999</v>
      </c>
      <c r="F18" s="265">
        <v>40.691558352450002</v>
      </c>
      <c r="G18" s="192" t="s">
        <v>171</v>
      </c>
    </row>
    <row r="19" spans="1:9">
      <c r="A19" s="6" t="s">
        <v>89</v>
      </c>
      <c r="B19" s="266">
        <f>B18/40878*100</f>
        <v>0.583958181916581</v>
      </c>
      <c r="C19" s="266">
        <f>C18/46971.2*100</f>
        <v>0.77199587671126146</v>
      </c>
      <c r="D19" s="266">
        <f>D18/51566.8*100</f>
        <v>0.65193459511387164</v>
      </c>
      <c r="E19" s="266">
        <v>0.3338219060228178</v>
      </c>
      <c r="F19" s="266"/>
      <c r="G19" s="107" t="s">
        <v>90</v>
      </c>
    </row>
    <row r="20" spans="1:9" ht="36" customHeight="1">
      <c r="A20" s="8" t="s">
        <v>153</v>
      </c>
      <c r="B20" s="265">
        <v>-915.70500000000004</v>
      </c>
      <c r="C20" s="265">
        <v>-737.71762516558999</v>
      </c>
      <c r="D20" s="265">
        <v>-1455.3197753173699</v>
      </c>
      <c r="E20" s="265">
        <v>-833.07233680799993</v>
      </c>
      <c r="F20" s="265">
        <v>-142.75120607196999</v>
      </c>
      <c r="G20" s="192" t="s">
        <v>764</v>
      </c>
    </row>
    <row r="21" spans="1:9">
      <c r="A21" s="6" t="s">
        <v>89</v>
      </c>
      <c r="B21" s="267">
        <f>B20/40761.4*100</f>
        <v>-2.2465003655419098</v>
      </c>
      <c r="C21" s="270">
        <f>C20/46971.2*100</f>
        <v>-1.5705743629406743</v>
      </c>
      <c r="D21" s="270">
        <f>D20/51566.8*100</f>
        <v>-2.8222029975049252</v>
      </c>
      <c r="E21" s="270">
        <v>-2.0948782707514502</v>
      </c>
      <c r="F21" s="270"/>
      <c r="G21" s="6" t="s">
        <v>90</v>
      </c>
    </row>
    <row r="22" spans="1:9" ht="14.25" customHeight="1">
      <c r="A22" s="8" t="s">
        <v>131</v>
      </c>
      <c r="B22" s="266"/>
      <c r="C22" s="266"/>
      <c r="D22" s="266"/>
      <c r="E22" s="266"/>
      <c r="F22" s="266"/>
      <c r="G22" s="10" t="s">
        <v>23</v>
      </c>
    </row>
    <row r="23" spans="1:9" ht="30" customHeight="1">
      <c r="A23" s="6" t="s">
        <v>531</v>
      </c>
      <c r="B23" s="266">
        <v>113.6</v>
      </c>
      <c r="C23" s="266">
        <v>108.5</v>
      </c>
      <c r="D23" s="266">
        <v>107.1</v>
      </c>
      <c r="E23" s="266">
        <v>105.3</v>
      </c>
      <c r="F23" s="266">
        <v>100.5</v>
      </c>
      <c r="G23" s="9" t="s">
        <v>2446</v>
      </c>
    </row>
    <row r="24" spans="1:9" ht="42.75" customHeight="1">
      <c r="A24" s="6" t="s">
        <v>2822</v>
      </c>
      <c r="B24" s="266">
        <v>106.6</v>
      </c>
      <c r="C24" s="266">
        <v>114.6</v>
      </c>
      <c r="D24" s="266">
        <v>107.4</v>
      </c>
      <c r="E24" s="266">
        <v>106</v>
      </c>
      <c r="F24" s="266">
        <v>105.2</v>
      </c>
      <c r="G24" s="107" t="s">
        <v>525</v>
      </c>
    </row>
    <row r="25" spans="1:9" ht="32.25" customHeight="1">
      <c r="A25" s="10" t="s">
        <v>2823</v>
      </c>
      <c r="B25" s="271">
        <v>126021</v>
      </c>
      <c r="C25" s="271">
        <v>142898</v>
      </c>
      <c r="D25" s="271">
        <v>149663</v>
      </c>
      <c r="E25" s="271">
        <v>161359</v>
      </c>
      <c r="F25" s="271">
        <v>166111</v>
      </c>
      <c r="G25" s="10" t="s">
        <v>871</v>
      </c>
    </row>
    <row r="26" spans="1:9" ht="28.5">
      <c r="A26" s="6" t="s">
        <v>2824</v>
      </c>
      <c r="B26" s="266">
        <v>104.2</v>
      </c>
      <c r="C26" s="280">
        <v>113.4</v>
      </c>
      <c r="D26" s="280">
        <v>105.1</v>
      </c>
      <c r="E26" s="280">
        <v>107.2</v>
      </c>
      <c r="F26" s="280">
        <v>111.7</v>
      </c>
      <c r="G26" s="107" t="s">
        <v>219</v>
      </c>
      <c r="H26" s="1" t="s">
        <v>745</v>
      </c>
    </row>
    <row r="27" spans="1:9" ht="17.25">
      <c r="A27" s="8" t="s">
        <v>526</v>
      </c>
      <c r="B27" s="63">
        <v>45955.8</v>
      </c>
      <c r="C27" s="281">
        <v>36736.9</v>
      </c>
      <c r="D27" s="281" t="s">
        <v>2667</v>
      </c>
      <c r="E27" s="281" t="s">
        <v>3471</v>
      </c>
      <c r="F27" s="281"/>
      <c r="G27" s="11" t="s">
        <v>527</v>
      </c>
      <c r="I27" s="126"/>
    </row>
    <row r="28" spans="1:9" ht="28.5">
      <c r="A28" s="6" t="s">
        <v>2825</v>
      </c>
      <c r="B28" s="266">
        <v>57.8</v>
      </c>
      <c r="C28" s="282">
        <v>79.900000000000006</v>
      </c>
      <c r="D28" s="282">
        <v>131.6</v>
      </c>
      <c r="E28" s="282">
        <v>125.7</v>
      </c>
      <c r="F28" s="282"/>
      <c r="G28" s="107" t="s">
        <v>219</v>
      </c>
    </row>
    <row r="29" spans="1:9" ht="17.25">
      <c r="A29" s="8" t="s">
        <v>156</v>
      </c>
      <c r="B29" s="63">
        <v>30567.7</v>
      </c>
      <c r="C29" s="281">
        <v>25376.7</v>
      </c>
      <c r="D29" s="281" t="s">
        <v>2666</v>
      </c>
      <c r="E29" s="281" t="s">
        <v>3472</v>
      </c>
      <c r="F29" s="281"/>
      <c r="G29" s="11" t="s">
        <v>258</v>
      </c>
    </row>
    <row r="30" spans="1:9" ht="30.75" customHeight="1">
      <c r="A30" s="6" t="s">
        <v>2824</v>
      </c>
      <c r="B30" s="266">
        <v>40</v>
      </c>
      <c r="C30" s="282">
        <v>83</v>
      </c>
      <c r="D30" s="282">
        <v>115.8</v>
      </c>
      <c r="E30" s="282">
        <v>109.9</v>
      </c>
      <c r="F30" s="282"/>
      <c r="G30" s="107" t="s">
        <v>219</v>
      </c>
      <c r="I30" s="126"/>
    </row>
    <row r="31" spans="1:9" ht="30">
      <c r="A31" s="8" t="s">
        <v>2826</v>
      </c>
      <c r="B31" s="63">
        <v>15539.6</v>
      </c>
      <c r="C31" s="283">
        <f>C27-C29</f>
        <v>11360.2</v>
      </c>
      <c r="D31" s="283" t="s">
        <v>2668</v>
      </c>
      <c r="E31" s="283">
        <v>28422.699999999997</v>
      </c>
      <c r="F31" s="283"/>
      <c r="G31" s="8" t="s">
        <v>2827</v>
      </c>
    </row>
    <row r="32" spans="1:9" ht="45">
      <c r="A32" s="8" t="s">
        <v>12</v>
      </c>
      <c r="B32" s="272"/>
      <c r="C32" s="272"/>
      <c r="D32" s="272"/>
      <c r="E32" s="272"/>
      <c r="F32" s="272"/>
      <c r="G32" s="8" t="s">
        <v>247</v>
      </c>
    </row>
    <row r="33" spans="1:7">
      <c r="A33" s="6" t="s">
        <v>606</v>
      </c>
      <c r="B33" s="266">
        <v>339.47</v>
      </c>
      <c r="C33" s="266">
        <v>333.29</v>
      </c>
      <c r="D33" s="266">
        <v>332.33</v>
      </c>
      <c r="E33" s="266">
        <v>384.2</v>
      </c>
      <c r="F33" s="266">
        <v>380.51</v>
      </c>
      <c r="G33" s="7" t="s">
        <v>144</v>
      </c>
    </row>
    <row r="34" spans="1:7">
      <c r="A34" s="12" t="s">
        <v>145</v>
      </c>
      <c r="B34" s="273">
        <v>221.73</v>
      </c>
      <c r="C34" s="273">
        <v>342.16</v>
      </c>
      <c r="D34" s="363">
        <v>326</v>
      </c>
      <c r="E34" s="273">
        <v>344.9</v>
      </c>
      <c r="F34" s="273">
        <v>378.4</v>
      </c>
      <c r="G34" s="13" t="s">
        <v>255</v>
      </c>
    </row>
    <row r="35" spans="1:7">
      <c r="A35" s="64"/>
      <c r="B35" s="65"/>
      <c r="C35" s="65"/>
      <c r="D35" s="65"/>
      <c r="E35" s="65"/>
      <c r="F35" s="65"/>
      <c r="G35" s="64"/>
    </row>
    <row r="36" spans="1:7" s="314" customFormat="1" ht="12.75">
      <c r="A36" s="314" t="s">
        <v>646</v>
      </c>
      <c r="B36" s="156"/>
      <c r="C36" s="156"/>
      <c r="D36" s="156"/>
      <c r="F36" s="597"/>
    </row>
    <row r="37" spans="1:7" s="314" customFormat="1" ht="12.75">
      <c r="A37" s="314" t="s">
        <v>57</v>
      </c>
      <c r="B37" s="156"/>
      <c r="C37" s="156"/>
      <c r="D37" s="156"/>
      <c r="F37" s="597"/>
    </row>
    <row r="38" spans="1:7" s="258" customFormat="1" ht="26.25" customHeight="1">
      <c r="A38" s="854" t="s">
        <v>1894</v>
      </c>
      <c r="B38" s="854"/>
      <c r="C38" s="854"/>
      <c r="D38" s="854"/>
      <c r="E38" s="854"/>
      <c r="F38" s="638"/>
    </row>
    <row r="39" spans="1:7" s="314" customFormat="1" ht="12.75">
      <c r="A39" s="314" t="s">
        <v>637</v>
      </c>
      <c r="B39" s="156"/>
      <c r="C39" s="156"/>
      <c r="D39" s="156"/>
      <c r="F39" s="597"/>
    </row>
    <row r="40" spans="1:7" s="314" customFormat="1" ht="12.75">
      <c r="A40" s="14" t="s">
        <v>548</v>
      </c>
      <c r="B40" s="156"/>
      <c r="C40" s="156"/>
      <c r="D40" s="156"/>
      <c r="F40" s="597"/>
    </row>
    <row r="41" spans="1:7" s="498" customFormat="1" ht="41.25" customHeight="1">
      <c r="A41" s="852" t="s">
        <v>2665</v>
      </c>
      <c r="B41" s="852"/>
      <c r="C41" s="852"/>
      <c r="D41" s="852"/>
      <c r="E41" s="852"/>
      <c r="F41" s="852"/>
    </row>
    <row r="42" spans="1:7" s="498" customFormat="1" ht="38.25" customHeight="1">
      <c r="A42" s="855" t="s">
        <v>2810</v>
      </c>
      <c r="B42" s="855"/>
      <c r="C42" s="855"/>
      <c r="D42" s="855"/>
      <c r="E42" s="855"/>
      <c r="F42" s="855"/>
    </row>
    <row r="43" spans="1:7" ht="18" customHeight="1">
      <c r="A43" s="852" t="s">
        <v>3473</v>
      </c>
      <c r="B43" s="852"/>
      <c r="C43" s="852"/>
      <c r="D43" s="852"/>
      <c r="E43" s="852"/>
      <c r="F43" s="852"/>
    </row>
  </sheetData>
  <mergeCells count="6">
    <mergeCell ref="A43:F43"/>
    <mergeCell ref="A3:G3"/>
    <mergeCell ref="A4:G4"/>
    <mergeCell ref="A38:E38"/>
    <mergeCell ref="A41:F41"/>
    <mergeCell ref="A42:F42"/>
  </mergeCells>
  <pageMargins left="0.43" right="0.35" top="0.57999999999999996" bottom="0.41" header="0.49" footer="0.5"/>
  <pageSetup paperSize="9" scale="64"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EEB9"/>
  </sheetPr>
  <dimension ref="A1:D41"/>
  <sheetViews>
    <sheetView view="pageBreakPreview" zoomScale="80" zoomScaleNormal="100" zoomScaleSheetLayoutView="80" workbookViewId="0">
      <selection activeCell="B20" sqref="B20"/>
    </sheetView>
  </sheetViews>
  <sheetFormatPr defaultRowHeight="14.25"/>
  <cols>
    <col min="1" max="1" width="18" style="1" customWidth="1"/>
    <col min="2" max="2" width="50.140625" style="1" customWidth="1"/>
    <col min="3" max="3" width="22.7109375" style="1" customWidth="1"/>
    <col min="4" max="4" width="50.140625" style="1" customWidth="1"/>
    <col min="5" max="5" width="4.7109375" style="1" customWidth="1"/>
    <col min="6" max="16384" width="9.140625" style="1"/>
  </cols>
  <sheetData>
    <row r="1" spans="1:4" s="305" customFormat="1" ht="10.7" customHeight="1"/>
    <row r="2" spans="1:4" s="305" customFormat="1" ht="19.7" customHeight="1">
      <c r="A2" s="876" t="s">
        <v>1719</v>
      </c>
      <c r="B2" s="876"/>
      <c r="C2" s="875" t="s">
        <v>804</v>
      </c>
      <c r="D2" s="875"/>
    </row>
    <row r="3" spans="1:4" s="305" customFormat="1" ht="19.7" customHeight="1">
      <c r="A3" s="872" t="s">
        <v>1711</v>
      </c>
      <c r="B3" s="872"/>
      <c r="C3" s="873" t="s">
        <v>907</v>
      </c>
      <c r="D3" s="873"/>
    </row>
    <row r="4" spans="1:4" s="305" customFormat="1" ht="19.7" customHeight="1">
      <c r="A4" s="872" t="s">
        <v>1712</v>
      </c>
      <c r="B4" s="872"/>
      <c r="C4" s="873" t="s">
        <v>1713</v>
      </c>
      <c r="D4" s="873"/>
    </row>
    <row r="5" spans="1:4" s="305" customFormat="1" ht="19.7" customHeight="1">
      <c r="A5" s="872" t="s">
        <v>1720</v>
      </c>
      <c r="B5" s="872"/>
      <c r="C5" s="873" t="s">
        <v>1714</v>
      </c>
      <c r="D5" s="873"/>
    </row>
    <row r="6" spans="1:4" s="305" customFormat="1" ht="19.7" customHeight="1">
      <c r="A6" s="874" t="s">
        <v>91</v>
      </c>
      <c r="B6" s="874"/>
      <c r="C6" s="875" t="s">
        <v>731</v>
      </c>
      <c r="D6" s="875"/>
    </row>
    <row r="7" spans="1:4" s="305" customFormat="1" ht="5.25" customHeight="1"/>
    <row r="8" spans="1:4" s="305" customFormat="1" ht="86.45" customHeight="1">
      <c r="A8" s="306" t="s">
        <v>2035</v>
      </c>
      <c r="B8" s="307" t="s">
        <v>534</v>
      </c>
      <c r="C8" s="545" t="s">
        <v>2998</v>
      </c>
      <c r="D8" s="307" t="s">
        <v>51</v>
      </c>
    </row>
    <row r="9" spans="1:4" s="305" customFormat="1" ht="21" customHeight="1">
      <c r="A9" s="307" t="s">
        <v>723</v>
      </c>
      <c r="B9" s="307" t="s">
        <v>236</v>
      </c>
      <c r="C9" s="307" t="s">
        <v>362</v>
      </c>
      <c r="D9" s="307" t="s">
        <v>655</v>
      </c>
    </row>
    <row r="10" spans="1:4" s="305" customFormat="1" ht="22.5" customHeight="1">
      <c r="A10" s="685"/>
      <c r="B10" s="686" t="s">
        <v>331</v>
      </c>
      <c r="C10" s="687">
        <v>956764.48072017997</v>
      </c>
      <c r="D10" s="686" t="s">
        <v>248</v>
      </c>
    </row>
    <row r="11" spans="1:4" s="305" customFormat="1" ht="28.5">
      <c r="A11" s="688" t="s">
        <v>1715</v>
      </c>
      <c r="B11" s="689" t="s">
        <v>1144</v>
      </c>
      <c r="C11" s="690">
        <v>305.71696947999999</v>
      </c>
      <c r="D11" s="689" t="s">
        <v>69</v>
      </c>
    </row>
    <row r="12" spans="1:4" s="305" customFormat="1" ht="28.5">
      <c r="A12" s="688" t="s">
        <v>1716</v>
      </c>
      <c r="B12" s="689" t="s">
        <v>2567</v>
      </c>
      <c r="C12" s="690">
        <v>169.6099049</v>
      </c>
      <c r="D12" s="689" t="s">
        <v>168</v>
      </c>
    </row>
    <row r="13" spans="1:4" s="305" customFormat="1">
      <c r="A13" s="688" t="s">
        <v>1717</v>
      </c>
      <c r="B13" s="689" t="s">
        <v>1145</v>
      </c>
      <c r="C13" s="690">
        <v>3.69539024</v>
      </c>
      <c r="D13" s="689" t="s">
        <v>463</v>
      </c>
    </row>
    <row r="14" spans="1:4" s="305" customFormat="1" ht="28.5">
      <c r="A14" s="688" t="s">
        <v>1878</v>
      </c>
      <c r="B14" s="689" t="s">
        <v>1879</v>
      </c>
      <c r="C14" s="690">
        <v>6.2827340100000004</v>
      </c>
      <c r="D14" s="689" t="s">
        <v>1880</v>
      </c>
    </row>
    <row r="15" spans="1:4" s="305" customFormat="1" ht="28.5">
      <c r="A15" s="688" t="s">
        <v>2568</v>
      </c>
      <c r="B15" s="689" t="s">
        <v>2569</v>
      </c>
      <c r="C15" s="690">
        <v>18472.27587537</v>
      </c>
      <c r="D15" s="689" t="s">
        <v>166</v>
      </c>
    </row>
    <row r="16" spans="1:4" s="305" customFormat="1" ht="28.5">
      <c r="A16" s="688" t="s">
        <v>2570</v>
      </c>
      <c r="B16" s="689" t="s">
        <v>2571</v>
      </c>
      <c r="C16" s="690">
        <v>9265.9053341599993</v>
      </c>
      <c r="D16" s="689" t="s">
        <v>678</v>
      </c>
    </row>
    <row r="17" spans="1:4" s="305" customFormat="1">
      <c r="A17" s="688" t="s">
        <v>2572</v>
      </c>
      <c r="B17" s="689" t="s">
        <v>2573</v>
      </c>
      <c r="C17" s="690">
        <v>13015.914493</v>
      </c>
      <c r="D17" s="689" t="s">
        <v>573</v>
      </c>
    </row>
    <row r="18" spans="1:4" s="305" customFormat="1" ht="28.5">
      <c r="A18" s="688" t="s">
        <v>1157</v>
      </c>
      <c r="B18" s="689" t="s">
        <v>2574</v>
      </c>
      <c r="C18" s="690">
        <v>98870.856219339999</v>
      </c>
      <c r="D18" s="689" t="s">
        <v>79</v>
      </c>
    </row>
    <row r="19" spans="1:4" s="305" customFormat="1" ht="28.5">
      <c r="A19" s="688" t="s">
        <v>2043</v>
      </c>
      <c r="B19" s="689" t="s">
        <v>2150</v>
      </c>
      <c r="C19" s="690">
        <v>264097.25806594</v>
      </c>
      <c r="D19" s="689" t="s">
        <v>2151</v>
      </c>
    </row>
    <row r="20" spans="1:4" s="305" customFormat="1">
      <c r="A20" s="688" t="s">
        <v>2575</v>
      </c>
      <c r="B20" s="689" t="s">
        <v>2576</v>
      </c>
      <c r="C20" s="690">
        <v>198397.00995437999</v>
      </c>
      <c r="D20" s="689" t="s">
        <v>59</v>
      </c>
    </row>
    <row r="21" spans="1:4" s="305" customFormat="1">
      <c r="A21" s="688" t="s">
        <v>1158</v>
      </c>
      <c r="B21" s="689" t="s">
        <v>2577</v>
      </c>
      <c r="C21" s="690">
        <v>1992.2872929099999</v>
      </c>
      <c r="D21" s="689" t="s">
        <v>263</v>
      </c>
    </row>
    <row r="22" spans="1:4" s="305" customFormat="1" ht="28.5">
      <c r="A22" s="688" t="s">
        <v>2578</v>
      </c>
      <c r="B22" s="689" t="s">
        <v>1159</v>
      </c>
      <c r="C22" s="690">
        <v>58274.390082960002</v>
      </c>
      <c r="D22" s="689" t="s">
        <v>649</v>
      </c>
    </row>
    <row r="23" spans="1:4" s="305" customFormat="1" ht="28.5">
      <c r="A23" s="688" t="s">
        <v>2089</v>
      </c>
      <c r="B23" s="689" t="s">
        <v>2090</v>
      </c>
      <c r="C23" s="690">
        <v>207307.51687188001</v>
      </c>
      <c r="D23" s="689" t="s">
        <v>2091</v>
      </c>
    </row>
    <row r="24" spans="1:4" s="305" customFormat="1" ht="28.5">
      <c r="A24" s="688" t="s">
        <v>2579</v>
      </c>
      <c r="B24" s="689" t="s">
        <v>1160</v>
      </c>
      <c r="C24" s="690">
        <v>8355.4639949299999</v>
      </c>
      <c r="D24" s="689" t="s">
        <v>1161</v>
      </c>
    </row>
    <row r="25" spans="1:4" s="305" customFormat="1" ht="28.5">
      <c r="A25" s="688" t="s">
        <v>2580</v>
      </c>
      <c r="B25" s="689" t="s">
        <v>1162</v>
      </c>
      <c r="C25" s="690">
        <v>8772.7572791900002</v>
      </c>
      <c r="D25" s="689" t="s">
        <v>1163</v>
      </c>
    </row>
    <row r="26" spans="1:4" s="305" customFormat="1" ht="28.5">
      <c r="A26" s="688" t="s">
        <v>2581</v>
      </c>
      <c r="B26" s="689" t="s">
        <v>1164</v>
      </c>
      <c r="C26" s="690">
        <v>21516.861785270001</v>
      </c>
      <c r="D26" s="689" t="s">
        <v>1165</v>
      </c>
    </row>
    <row r="27" spans="1:4" s="305" customFormat="1" ht="28.5">
      <c r="A27" s="688" t="s">
        <v>2582</v>
      </c>
      <c r="B27" s="689" t="s">
        <v>1166</v>
      </c>
      <c r="C27" s="690">
        <v>11095.110957049999</v>
      </c>
      <c r="D27" s="689" t="s">
        <v>1167</v>
      </c>
    </row>
    <row r="28" spans="1:4" s="305" customFormat="1" ht="28.5">
      <c r="A28" s="688" t="s">
        <v>2583</v>
      </c>
      <c r="B28" s="689" t="s">
        <v>1921</v>
      </c>
      <c r="C28" s="690">
        <v>2079.3137876699998</v>
      </c>
      <c r="D28" s="689" t="s">
        <v>1922</v>
      </c>
    </row>
    <row r="29" spans="1:4" s="305" customFormat="1" ht="28.5">
      <c r="A29" s="688" t="s">
        <v>2584</v>
      </c>
      <c r="B29" s="689" t="s">
        <v>2032</v>
      </c>
      <c r="C29" s="690">
        <v>329.61888884000001</v>
      </c>
      <c r="D29" s="689" t="s">
        <v>2033</v>
      </c>
    </row>
    <row r="30" spans="1:4" s="305" customFormat="1" ht="28.5">
      <c r="A30" s="688" t="s">
        <v>2641</v>
      </c>
      <c r="B30" s="689" t="s">
        <v>2642</v>
      </c>
      <c r="C30" s="690">
        <v>304.47480282999999</v>
      </c>
      <c r="D30" s="689" t="s">
        <v>2643</v>
      </c>
    </row>
    <row r="31" spans="1:4" s="305" customFormat="1" ht="28.5">
      <c r="A31" s="688" t="s">
        <v>2592</v>
      </c>
      <c r="B31" s="689" t="s">
        <v>2593</v>
      </c>
      <c r="C31" s="690">
        <v>63.504102690000003</v>
      </c>
      <c r="D31" s="689" t="s">
        <v>2594</v>
      </c>
    </row>
    <row r="32" spans="1:4" s="305" customFormat="1" ht="28.5">
      <c r="A32" s="688" t="s">
        <v>355</v>
      </c>
      <c r="B32" s="689" t="s">
        <v>2595</v>
      </c>
      <c r="C32" s="690">
        <v>12194.19471285</v>
      </c>
      <c r="D32" s="689" t="s">
        <v>313</v>
      </c>
    </row>
    <row r="33" spans="1:4" s="305" customFormat="1" ht="28.5">
      <c r="A33" s="688" t="s">
        <v>503</v>
      </c>
      <c r="B33" s="689" t="s">
        <v>2152</v>
      </c>
      <c r="C33" s="690">
        <v>1473.905</v>
      </c>
      <c r="D33" s="689" t="s">
        <v>887</v>
      </c>
    </row>
    <row r="34" spans="1:4" s="305" customFormat="1">
      <c r="A34" s="688" t="s">
        <v>2596</v>
      </c>
      <c r="B34" s="689" t="s">
        <v>1243</v>
      </c>
      <c r="C34" s="690">
        <v>2371.1004593299999</v>
      </c>
      <c r="D34" s="689" t="s">
        <v>256</v>
      </c>
    </row>
    <row r="35" spans="1:4" s="305" customFormat="1" ht="14.25" customHeight="1">
      <c r="A35" s="688" t="s">
        <v>2597</v>
      </c>
      <c r="B35" s="689" t="s">
        <v>2598</v>
      </c>
      <c r="C35" s="690">
        <v>1528.3488485600001</v>
      </c>
      <c r="D35" s="689" t="s">
        <v>334</v>
      </c>
    </row>
    <row r="36" spans="1:4" s="305" customFormat="1" ht="14.25" customHeight="1">
      <c r="A36" s="688" t="s">
        <v>2599</v>
      </c>
      <c r="B36" s="689" t="s">
        <v>1244</v>
      </c>
      <c r="C36" s="690">
        <v>1814.41456376</v>
      </c>
      <c r="D36" s="689" t="s">
        <v>1245</v>
      </c>
    </row>
    <row r="37" spans="1:4" s="305" customFormat="1" ht="28.5">
      <c r="A37" s="688" t="s">
        <v>2600</v>
      </c>
      <c r="B37" s="689" t="s">
        <v>2601</v>
      </c>
      <c r="C37" s="690">
        <v>39.422646829999998</v>
      </c>
      <c r="D37" s="689" t="s">
        <v>2602</v>
      </c>
    </row>
    <row r="38" spans="1:4" s="305" customFormat="1" ht="28.5">
      <c r="A38" s="688" t="s">
        <v>2603</v>
      </c>
      <c r="B38" s="689" t="s">
        <v>2604</v>
      </c>
      <c r="C38" s="690">
        <v>766.42547830000001</v>
      </c>
      <c r="D38" s="689" t="s">
        <v>1246</v>
      </c>
    </row>
    <row r="39" spans="1:4" s="305" customFormat="1" ht="28.5">
      <c r="A39" s="688" t="s">
        <v>2605</v>
      </c>
      <c r="B39" s="689" t="s">
        <v>2155</v>
      </c>
      <c r="C39" s="690">
        <v>24.54588554</v>
      </c>
      <c r="D39" s="689" t="s">
        <v>22</v>
      </c>
    </row>
    <row r="40" spans="1:4" s="305" customFormat="1" ht="28.5">
      <c r="A40" s="688" t="s">
        <v>2606</v>
      </c>
      <c r="B40" s="689" t="s">
        <v>2066</v>
      </c>
      <c r="C40" s="690">
        <v>456.32293220999998</v>
      </c>
      <c r="D40" s="689" t="s">
        <v>2067</v>
      </c>
    </row>
    <row r="41" spans="1:4" s="305" customFormat="1" ht="28.7" customHeight="1">
      <c r="A41" s="692" t="s">
        <v>2607</v>
      </c>
      <c r="B41" s="693" t="s">
        <v>1247</v>
      </c>
      <c r="C41" s="694">
        <v>13399.97540576</v>
      </c>
      <c r="D41" s="693" t="s">
        <v>2608</v>
      </c>
    </row>
  </sheetData>
  <sheetProtection formatCells="0" formatColumns="0" formatRows="0" insertColumns="0" insertRows="0" insertHyperlinks="0" deleteColumns="0" deleteRows="0" autoFilter="0"/>
  <mergeCells count="10">
    <mergeCell ref="A2:B2"/>
    <mergeCell ref="C2:D2"/>
    <mergeCell ref="A3:B3"/>
    <mergeCell ref="C3:D3"/>
    <mergeCell ref="A6:B6"/>
    <mergeCell ref="C6:D6"/>
    <mergeCell ref="A4:B4"/>
    <mergeCell ref="C4:D4"/>
    <mergeCell ref="A5:B5"/>
    <mergeCell ref="C5:D5"/>
  </mergeCells>
  <phoneticPr fontId="0" type="noConversion"/>
  <pageMargins left="0.39370078740157483" right="0.31496062992125984" top="0.19685039370078741" bottom="0.15748031496062992" header="0.19685039370078741" footer="0.15748031496062992"/>
  <pageSetup paperSize="9" scale="60"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rgb="FFFFEEB9"/>
  </sheetPr>
  <dimension ref="A1:F83"/>
  <sheetViews>
    <sheetView view="pageBreakPreview" zoomScale="115" zoomScaleSheetLayoutView="115" workbookViewId="0">
      <selection activeCell="D14" sqref="D14"/>
    </sheetView>
  </sheetViews>
  <sheetFormatPr defaultRowHeight="11.25"/>
  <cols>
    <col min="1" max="3" width="6.140625" style="69" customWidth="1"/>
    <col min="4" max="4" width="28" style="69" customWidth="1"/>
    <col min="5" max="5" width="13" style="69" customWidth="1"/>
    <col min="6" max="6" width="28" style="69" customWidth="1"/>
    <col min="7" max="7" width="4.7109375" style="69" customWidth="1"/>
    <col min="8" max="16384" width="9.140625" style="69"/>
  </cols>
  <sheetData>
    <row r="1" spans="1:6" s="321" customFormat="1" ht="78.95" customHeight="1">
      <c r="A1" s="892" t="s">
        <v>1390</v>
      </c>
      <c r="B1" s="892"/>
      <c r="C1" s="892"/>
      <c r="D1" s="892"/>
      <c r="E1" s="891" t="s">
        <v>1391</v>
      </c>
      <c r="F1" s="891"/>
    </row>
    <row r="2" spans="1:6" s="321" customFormat="1" ht="10.5" customHeight="1"/>
    <row r="3" spans="1:6" s="321" customFormat="1" ht="55.5" customHeight="1">
      <c r="A3" s="323" t="s">
        <v>1263</v>
      </c>
      <c r="B3" s="323" t="s">
        <v>1264</v>
      </c>
      <c r="C3" s="323" t="s">
        <v>1392</v>
      </c>
      <c r="D3" s="324" t="s">
        <v>534</v>
      </c>
      <c r="E3" s="389" t="s">
        <v>3437</v>
      </c>
      <c r="F3" s="322" t="s">
        <v>51</v>
      </c>
    </row>
    <row r="4" spans="1:6" s="321" customFormat="1" ht="14.45" customHeight="1">
      <c r="A4" s="322" t="s">
        <v>723</v>
      </c>
      <c r="B4" s="322" t="s">
        <v>236</v>
      </c>
      <c r="C4" s="322" t="s">
        <v>362</v>
      </c>
      <c r="D4" s="324" t="s">
        <v>655</v>
      </c>
      <c r="E4" s="322" t="s">
        <v>1039</v>
      </c>
      <c r="F4" s="322" t="s">
        <v>692</v>
      </c>
    </row>
    <row r="5" spans="1:6" s="325" customFormat="1">
      <c r="A5" s="549"/>
      <c r="B5" s="549"/>
      <c r="C5" s="549"/>
      <c r="D5" s="751" t="s">
        <v>331</v>
      </c>
      <c r="E5" s="752">
        <v>956764.48072017997</v>
      </c>
      <c r="F5" s="751" t="s">
        <v>248</v>
      </c>
    </row>
    <row r="6" spans="1:6" s="325" customFormat="1">
      <c r="A6" s="550" t="s">
        <v>723</v>
      </c>
      <c r="B6" s="551"/>
      <c r="C6" s="551"/>
      <c r="D6" s="753" t="s">
        <v>635</v>
      </c>
      <c r="E6" s="752">
        <v>838547.49623139005</v>
      </c>
      <c r="F6" s="753" t="s">
        <v>363</v>
      </c>
    </row>
    <row r="7" spans="1:6" s="325" customFormat="1">
      <c r="A7" s="552" t="s">
        <v>1393</v>
      </c>
      <c r="B7" s="553" t="s">
        <v>602</v>
      </c>
      <c r="C7" s="551"/>
      <c r="D7" s="754" t="s">
        <v>636</v>
      </c>
      <c r="E7" s="755">
        <v>34386.701664330001</v>
      </c>
      <c r="F7" s="754" t="s">
        <v>386</v>
      </c>
    </row>
    <row r="8" spans="1:6" s="325" customFormat="1">
      <c r="A8" s="554" t="s">
        <v>723</v>
      </c>
      <c r="B8" s="554" t="s">
        <v>602</v>
      </c>
      <c r="C8" s="555" t="s">
        <v>1147</v>
      </c>
      <c r="D8" s="308" t="s">
        <v>1461</v>
      </c>
      <c r="E8" s="756">
        <v>29659.235661859999</v>
      </c>
      <c r="F8" s="308" t="s">
        <v>921</v>
      </c>
    </row>
    <row r="9" spans="1:6" s="325" customFormat="1" ht="22.5">
      <c r="A9" s="554" t="s">
        <v>723</v>
      </c>
      <c r="B9" s="556"/>
      <c r="C9" s="555" t="s">
        <v>1149</v>
      </c>
      <c r="D9" s="308" t="s">
        <v>916</v>
      </c>
      <c r="E9" s="756">
        <v>369.39992144000001</v>
      </c>
      <c r="F9" s="308" t="s">
        <v>674</v>
      </c>
    </row>
    <row r="10" spans="1:6" s="325" customFormat="1">
      <c r="A10" s="554" t="s">
        <v>723</v>
      </c>
      <c r="B10" s="556"/>
      <c r="C10" s="555" t="s">
        <v>1394</v>
      </c>
      <c r="D10" s="308" t="s">
        <v>917</v>
      </c>
      <c r="E10" s="756">
        <v>4351.7311869699997</v>
      </c>
      <c r="F10" s="308" t="s">
        <v>137</v>
      </c>
    </row>
    <row r="11" spans="1:6" s="325" customFormat="1" ht="22.5">
      <c r="A11" s="554" t="s">
        <v>723</v>
      </c>
      <c r="B11" s="556"/>
      <c r="C11" s="555" t="s">
        <v>1395</v>
      </c>
      <c r="D11" s="308" t="s">
        <v>1851</v>
      </c>
      <c r="E11" s="756">
        <v>6.3348940599999999</v>
      </c>
      <c r="F11" s="308" t="s">
        <v>1852</v>
      </c>
    </row>
    <row r="12" spans="1:6" s="325" customFormat="1" ht="21">
      <c r="A12" s="552" t="s">
        <v>1393</v>
      </c>
      <c r="B12" s="553" t="s">
        <v>603</v>
      </c>
      <c r="C12" s="551"/>
      <c r="D12" s="754" t="s">
        <v>1265</v>
      </c>
      <c r="E12" s="755">
        <v>1465.60115615</v>
      </c>
      <c r="F12" s="754" t="s">
        <v>597</v>
      </c>
    </row>
    <row r="13" spans="1:6" s="325" customFormat="1">
      <c r="A13" s="554" t="s">
        <v>723</v>
      </c>
      <c r="B13" s="554" t="s">
        <v>603</v>
      </c>
      <c r="C13" s="555" t="s">
        <v>1152</v>
      </c>
      <c r="D13" s="308" t="s">
        <v>558</v>
      </c>
      <c r="E13" s="756">
        <v>534.30837745999997</v>
      </c>
      <c r="F13" s="308" t="s">
        <v>50</v>
      </c>
    </row>
    <row r="14" spans="1:6" s="325" customFormat="1" ht="33.75">
      <c r="A14" s="554" t="s">
        <v>723</v>
      </c>
      <c r="B14" s="556"/>
      <c r="C14" s="555" t="s">
        <v>1154</v>
      </c>
      <c r="D14" s="308" t="s">
        <v>2084</v>
      </c>
      <c r="E14" s="756">
        <v>788.29692063000005</v>
      </c>
      <c r="F14" s="308" t="s">
        <v>652</v>
      </c>
    </row>
    <row r="15" spans="1:6" s="325" customFormat="1" ht="22.5">
      <c r="A15" s="554" t="s">
        <v>723</v>
      </c>
      <c r="B15" s="556"/>
      <c r="C15" s="555" t="s">
        <v>1156</v>
      </c>
      <c r="D15" s="308" t="s">
        <v>1462</v>
      </c>
      <c r="E15" s="756">
        <v>24.142168080000001</v>
      </c>
      <c r="F15" s="308" t="s">
        <v>1463</v>
      </c>
    </row>
    <row r="16" spans="1:6" s="325" customFormat="1" ht="33.75">
      <c r="A16" s="554" t="s">
        <v>723</v>
      </c>
      <c r="B16" s="556"/>
      <c r="C16" s="555" t="s">
        <v>2147</v>
      </c>
      <c r="D16" s="308" t="s">
        <v>2220</v>
      </c>
      <c r="E16" s="756">
        <v>118.85368998</v>
      </c>
      <c r="F16" s="308" t="s">
        <v>2221</v>
      </c>
    </row>
    <row r="17" spans="1:6" s="325" customFormat="1" ht="63">
      <c r="A17" s="552" t="s">
        <v>1393</v>
      </c>
      <c r="B17" s="553" t="s">
        <v>204</v>
      </c>
      <c r="C17" s="551"/>
      <c r="D17" s="754" t="s">
        <v>1446</v>
      </c>
      <c r="E17" s="755">
        <v>1753.30328478</v>
      </c>
      <c r="F17" s="754" t="s">
        <v>1447</v>
      </c>
    </row>
    <row r="18" spans="1:6" s="325" customFormat="1" ht="22.5">
      <c r="A18" s="554" t="s">
        <v>723</v>
      </c>
      <c r="B18" s="554" t="s">
        <v>204</v>
      </c>
      <c r="C18" s="555" t="s">
        <v>797</v>
      </c>
      <c r="D18" s="308" t="s">
        <v>1464</v>
      </c>
      <c r="E18" s="756">
        <v>1608.1188913999999</v>
      </c>
      <c r="F18" s="308" t="s">
        <v>1465</v>
      </c>
    </row>
    <row r="19" spans="1:6" s="325" customFormat="1" ht="22.5">
      <c r="A19" s="554" t="s">
        <v>723</v>
      </c>
      <c r="B19" s="556"/>
      <c r="C19" s="555" t="s">
        <v>1615</v>
      </c>
      <c r="D19" s="308" t="s">
        <v>1616</v>
      </c>
      <c r="E19" s="756">
        <v>0.625</v>
      </c>
      <c r="F19" s="308" t="s">
        <v>1617</v>
      </c>
    </row>
    <row r="20" spans="1:6" s="325" customFormat="1" ht="22.5">
      <c r="A20" s="554" t="s">
        <v>723</v>
      </c>
      <c r="B20" s="556"/>
      <c r="C20" s="555" t="s">
        <v>798</v>
      </c>
      <c r="D20" s="308" t="s">
        <v>1466</v>
      </c>
      <c r="E20" s="756">
        <v>132.13359037999999</v>
      </c>
      <c r="F20" s="308" t="s">
        <v>1467</v>
      </c>
    </row>
    <row r="21" spans="1:6" s="325" customFormat="1" ht="33.75">
      <c r="A21" s="554" t="s">
        <v>723</v>
      </c>
      <c r="B21" s="556"/>
      <c r="C21" s="555" t="s">
        <v>799</v>
      </c>
      <c r="D21" s="308" t="s">
        <v>1468</v>
      </c>
      <c r="E21" s="756">
        <v>12.425803</v>
      </c>
      <c r="F21" s="308" t="s">
        <v>1469</v>
      </c>
    </row>
    <row r="22" spans="1:6" s="325" customFormat="1">
      <c r="A22" s="552" t="s">
        <v>1393</v>
      </c>
      <c r="B22" s="553" t="s">
        <v>174</v>
      </c>
      <c r="C22" s="551"/>
      <c r="D22" s="754" t="s">
        <v>1448</v>
      </c>
      <c r="E22" s="755">
        <v>995.46105374000001</v>
      </c>
      <c r="F22" s="754" t="s">
        <v>1449</v>
      </c>
    </row>
    <row r="23" spans="1:6" s="325" customFormat="1">
      <c r="A23" s="554" t="s">
        <v>723</v>
      </c>
      <c r="B23" s="554" t="s">
        <v>174</v>
      </c>
      <c r="C23" s="555" t="s">
        <v>1396</v>
      </c>
      <c r="D23" s="308" t="s">
        <v>1397</v>
      </c>
      <c r="E23" s="756">
        <v>535.51017277000005</v>
      </c>
      <c r="F23" s="308" t="s">
        <v>211</v>
      </c>
    </row>
    <row r="24" spans="1:6" s="325" customFormat="1" ht="33.75">
      <c r="A24" s="554" t="s">
        <v>723</v>
      </c>
      <c r="B24" s="556"/>
      <c r="C24" s="555" t="s">
        <v>1398</v>
      </c>
      <c r="D24" s="308" t="s">
        <v>2085</v>
      </c>
      <c r="E24" s="756">
        <v>3.6509999999999998</v>
      </c>
      <c r="F24" s="308" t="s">
        <v>2086</v>
      </c>
    </row>
    <row r="25" spans="1:6" s="325" customFormat="1" ht="22.5">
      <c r="A25" s="554" t="s">
        <v>723</v>
      </c>
      <c r="B25" s="556"/>
      <c r="C25" s="555" t="s">
        <v>1399</v>
      </c>
      <c r="D25" s="308" t="s">
        <v>802</v>
      </c>
      <c r="E25" s="756">
        <v>283.15507444999997</v>
      </c>
      <c r="F25" s="308" t="s">
        <v>64</v>
      </c>
    </row>
    <row r="26" spans="1:6" s="325" customFormat="1">
      <c r="A26" s="554" t="s">
        <v>723</v>
      </c>
      <c r="B26" s="556"/>
      <c r="C26" s="555" t="s">
        <v>1400</v>
      </c>
      <c r="D26" s="308" t="s">
        <v>1401</v>
      </c>
      <c r="E26" s="756">
        <v>173.14480652</v>
      </c>
      <c r="F26" s="308" t="s">
        <v>65</v>
      </c>
    </row>
    <row r="27" spans="1:6" s="325" customFormat="1" ht="21">
      <c r="A27" s="552" t="s">
        <v>1393</v>
      </c>
      <c r="B27" s="553" t="s">
        <v>13</v>
      </c>
      <c r="C27" s="551"/>
      <c r="D27" s="754" t="s">
        <v>1915</v>
      </c>
      <c r="E27" s="755">
        <v>49604.692193139999</v>
      </c>
      <c r="F27" s="754" t="s">
        <v>1916</v>
      </c>
    </row>
    <row r="28" spans="1:6" s="325" customFormat="1" ht="22.5">
      <c r="A28" s="554" t="s">
        <v>723</v>
      </c>
      <c r="B28" s="554" t="s">
        <v>13</v>
      </c>
      <c r="C28" s="555" t="s">
        <v>1402</v>
      </c>
      <c r="D28" s="308" t="s">
        <v>306</v>
      </c>
      <c r="E28" s="756">
        <v>816.87229609999997</v>
      </c>
      <c r="F28" s="308" t="s">
        <v>566</v>
      </c>
    </row>
    <row r="29" spans="1:6" s="325" customFormat="1">
      <c r="A29" s="554" t="s">
        <v>723</v>
      </c>
      <c r="B29" s="556"/>
      <c r="C29" s="555" t="s">
        <v>1403</v>
      </c>
      <c r="D29" s="308" t="s">
        <v>1404</v>
      </c>
      <c r="E29" s="756">
        <v>71.678258909999997</v>
      </c>
      <c r="F29" s="308" t="s">
        <v>737</v>
      </c>
    </row>
    <row r="30" spans="1:6" s="325" customFormat="1" ht="22.5">
      <c r="A30" s="554" t="s">
        <v>723</v>
      </c>
      <c r="B30" s="556"/>
      <c r="C30" s="555" t="s">
        <v>1405</v>
      </c>
      <c r="D30" s="308" t="s">
        <v>1406</v>
      </c>
      <c r="E30" s="756">
        <v>226.6439733</v>
      </c>
      <c r="F30" s="308" t="s">
        <v>206</v>
      </c>
    </row>
    <row r="31" spans="1:6" s="325" customFormat="1">
      <c r="A31" s="554" t="s">
        <v>723</v>
      </c>
      <c r="B31" s="556"/>
      <c r="C31" s="555" t="s">
        <v>1407</v>
      </c>
      <c r="D31" s="308" t="s">
        <v>1408</v>
      </c>
      <c r="E31" s="756">
        <v>564.65366118999998</v>
      </c>
      <c r="F31" s="308" t="s">
        <v>146</v>
      </c>
    </row>
    <row r="32" spans="1:6" s="325" customFormat="1" ht="22.5">
      <c r="A32" s="554" t="s">
        <v>723</v>
      </c>
      <c r="B32" s="556"/>
      <c r="C32" s="555" t="s">
        <v>1618</v>
      </c>
      <c r="D32" s="308" t="s">
        <v>1619</v>
      </c>
      <c r="E32" s="756">
        <v>10250.299001109999</v>
      </c>
      <c r="F32" s="308" t="s">
        <v>1620</v>
      </c>
    </row>
    <row r="33" spans="1:6" s="325" customFormat="1" ht="22.5">
      <c r="A33" s="554" t="s">
        <v>723</v>
      </c>
      <c r="B33" s="556"/>
      <c r="C33" s="555" t="s">
        <v>1409</v>
      </c>
      <c r="D33" s="308" t="s">
        <v>1410</v>
      </c>
      <c r="E33" s="756">
        <v>37674.545002530002</v>
      </c>
      <c r="F33" s="308" t="s">
        <v>800</v>
      </c>
    </row>
    <row r="34" spans="1:6" s="325" customFormat="1">
      <c r="A34" s="552" t="s">
        <v>1393</v>
      </c>
      <c r="B34" s="553" t="s">
        <v>1266</v>
      </c>
      <c r="C34" s="551"/>
      <c r="D34" s="754" t="s">
        <v>47</v>
      </c>
      <c r="E34" s="755">
        <v>68821.114656160004</v>
      </c>
      <c r="F34" s="754" t="s">
        <v>702</v>
      </c>
    </row>
    <row r="35" spans="1:6" s="325" customFormat="1" ht="22.5">
      <c r="A35" s="554" t="s">
        <v>723</v>
      </c>
      <c r="B35" s="554" t="s">
        <v>1266</v>
      </c>
      <c r="C35" s="555" t="s">
        <v>1411</v>
      </c>
      <c r="D35" s="308" t="s">
        <v>1470</v>
      </c>
      <c r="E35" s="756">
        <v>585.07609976000003</v>
      </c>
      <c r="F35" s="308" t="s">
        <v>1471</v>
      </c>
    </row>
    <row r="36" spans="1:6" s="325" customFormat="1" ht="22.5">
      <c r="A36" s="554" t="s">
        <v>723</v>
      </c>
      <c r="B36" s="556"/>
      <c r="C36" s="555" t="s">
        <v>1412</v>
      </c>
      <c r="D36" s="308" t="s">
        <v>1472</v>
      </c>
      <c r="E36" s="756">
        <v>1874.4794804799999</v>
      </c>
      <c r="F36" s="308" t="s">
        <v>1473</v>
      </c>
    </row>
    <row r="37" spans="1:6" s="325" customFormat="1" ht="22.5">
      <c r="A37" s="554" t="s">
        <v>723</v>
      </c>
      <c r="B37" s="556"/>
      <c r="C37" s="555" t="s">
        <v>1413</v>
      </c>
      <c r="D37" s="308" t="s">
        <v>1474</v>
      </c>
      <c r="E37" s="756">
        <v>1000</v>
      </c>
      <c r="F37" s="308" t="s">
        <v>1475</v>
      </c>
    </row>
    <row r="38" spans="1:6" s="325" customFormat="1" ht="22.5">
      <c r="A38" s="554" t="s">
        <v>723</v>
      </c>
      <c r="B38" s="556"/>
      <c r="C38" s="555" t="s">
        <v>1414</v>
      </c>
      <c r="D38" s="308" t="s">
        <v>1476</v>
      </c>
      <c r="E38" s="756">
        <v>1.3745367500000001</v>
      </c>
      <c r="F38" s="308" t="s">
        <v>1477</v>
      </c>
    </row>
    <row r="39" spans="1:6" s="325" customFormat="1">
      <c r="A39" s="554" t="s">
        <v>723</v>
      </c>
      <c r="B39" s="556"/>
      <c r="C39" s="555" t="s">
        <v>2222</v>
      </c>
      <c r="D39" s="308" t="s">
        <v>2223</v>
      </c>
      <c r="E39" s="756">
        <v>32210.673999999999</v>
      </c>
      <c r="F39" s="308" t="s">
        <v>2224</v>
      </c>
    </row>
    <row r="40" spans="1:6" s="325" customFormat="1">
      <c r="A40" s="554" t="s">
        <v>723</v>
      </c>
      <c r="B40" s="556"/>
      <c r="C40" s="555" t="s">
        <v>1415</v>
      </c>
      <c r="D40" s="308" t="s">
        <v>1478</v>
      </c>
      <c r="E40" s="756">
        <v>16855.00400081</v>
      </c>
      <c r="F40" s="308" t="s">
        <v>1479</v>
      </c>
    </row>
    <row r="41" spans="1:6" s="325" customFormat="1">
      <c r="A41" s="554" t="s">
        <v>723</v>
      </c>
      <c r="B41" s="556"/>
      <c r="C41" s="555" t="s">
        <v>1416</v>
      </c>
      <c r="D41" s="308" t="s">
        <v>1480</v>
      </c>
      <c r="E41" s="756">
        <v>16294.506538359999</v>
      </c>
      <c r="F41" s="308" t="s">
        <v>1481</v>
      </c>
    </row>
    <row r="42" spans="1:6" s="325" customFormat="1" ht="21">
      <c r="A42" s="552" t="s">
        <v>1393</v>
      </c>
      <c r="B42" s="553" t="s">
        <v>233</v>
      </c>
      <c r="C42" s="551"/>
      <c r="D42" s="754" t="s">
        <v>1267</v>
      </c>
      <c r="E42" s="755">
        <v>45629.706760360001</v>
      </c>
      <c r="F42" s="754" t="s">
        <v>867</v>
      </c>
    </row>
    <row r="43" spans="1:6" s="325" customFormat="1" ht="45">
      <c r="A43" s="554" t="s">
        <v>723</v>
      </c>
      <c r="B43" s="554" t="s">
        <v>233</v>
      </c>
      <c r="C43" s="555" t="s">
        <v>1417</v>
      </c>
      <c r="D43" s="308" t="s">
        <v>1418</v>
      </c>
      <c r="E43" s="756">
        <v>45629.706760360001</v>
      </c>
      <c r="F43" s="308" t="s">
        <v>861</v>
      </c>
    </row>
    <row r="44" spans="1:6" s="325" customFormat="1" ht="21">
      <c r="A44" s="552" t="s">
        <v>1393</v>
      </c>
      <c r="B44" s="553" t="s">
        <v>234</v>
      </c>
      <c r="C44" s="551"/>
      <c r="D44" s="754" t="s">
        <v>1268</v>
      </c>
      <c r="E44" s="755">
        <v>43631.314491149999</v>
      </c>
      <c r="F44" s="754" t="s">
        <v>820</v>
      </c>
    </row>
    <row r="45" spans="1:6" s="325" customFormat="1" ht="33.75">
      <c r="A45" s="554" t="s">
        <v>723</v>
      </c>
      <c r="B45" s="554" t="s">
        <v>234</v>
      </c>
      <c r="C45" s="555" t="s">
        <v>1158</v>
      </c>
      <c r="D45" s="308" t="s">
        <v>1419</v>
      </c>
      <c r="E45" s="756">
        <v>43631.314491149999</v>
      </c>
      <c r="F45" s="308" t="s">
        <v>860</v>
      </c>
    </row>
    <row r="46" spans="1:6" s="325" customFormat="1">
      <c r="A46" s="552" t="s">
        <v>1393</v>
      </c>
      <c r="B46" s="553" t="s">
        <v>235</v>
      </c>
      <c r="C46" s="551"/>
      <c r="D46" s="754" t="s">
        <v>1917</v>
      </c>
      <c r="E46" s="755">
        <v>12840.728999999999</v>
      </c>
      <c r="F46" s="754" t="s">
        <v>1918</v>
      </c>
    </row>
    <row r="47" spans="1:6" s="325" customFormat="1" ht="45">
      <c r="A47" s="554" t="s">
        <v>723</v>
      </c>
      <c r="B47" s="554" t="s">
        <v>235</v>
      </c>
      <c r="C47" s="555" t="s">
        <v>1420</v>
      </c>
      <c r="D47" s="308" t="s">
        <v>1421</v>
      </c>
      <c r="E47" s="756">
        <v>12840.728999999999</v>
      </c>
      <c r="F47" s="308" t="s">
        <v>1422</v>
      </c>
    </row>
    <row r="48" spans="1:6" s="325" customFormat="1" ht="21">
      <c r="A48" s="552" t="s">
        <v>1393</v>
      </c>
      <c r="B48" s="553" t="s">
        <v>1269</v>
      </c>
      <c r="C48" s="551"/>
      <c r="D48" s="754" t="s">
        <v>721</v>
      </c>
      <c r="E48" s="755">
        <v>263741.15213494003</v>
      </c>
      <c r="F48" s="754" t="s">
        <v>305</v>
      </c>
    </row>
    <row r="49" spans="1:6" s="325" customFormat="1" ht="22.5">
      <c r="A49" s="554" t="s">
        <v>723</v>
      </c>
      <c r="B49" s="554" t="s">
        <v>1269</v>
      </c>
      <c r="C49" s="555" t="s">
        <v>1423</v>
      </c>
      <c r="D49" s="308" t="s">
        <v>1482</v>
      </c>
      <c r="E49" s="756">
        <v>47016.75655903</v>
      </c>
      <c r="F49" s="308" t="s">
        <v>305</v>
      </c>
    </row>
    <row r="50" spans="1:6" s="325" customFormat="1">
      <c r="A50" s="554" t="s">
        <v>723</v>
      </c>
      <c r="B50" s="556"/>
      <c r="C50" s="555" t="s">
        <v>1424</v>
      </c>
      <c r="D50" s="308" t="s">
        <v>1483</v>
      </c>
      <c r="E50" s="756">
        <v>212427.27600000001</v>
      </c>
      <c r="F50" s="308" t="s">
        <v>1484</v>
      </c>
    </row>
    <row r="51" spans="1:6" s="325" customFormat="1">
      <c r="A51" s="554" t="s">
        <v>723</v>
      </c>
      <c r="B51" s="556"/>
      <c r="C51" s="555" t="s">
        <v>1425</v>
      </c>
      <c r="D51" s="308" t="s">
        <v>1485</v>
      </c>
      <c r="E51" s="756">
        <v>4297.1195759100001</v>
      </c>
      <c r="F51" s="308" t="s">
        <v>1486</v>
      </c>
    </row>
    <row r="52" spans="1:6" s="325" customFormat="1" ht="31.5">
      <c r="A52" s="552" t="s">
        <v>1393</v>
      </c>
      <c r="B52" s="553" t="s">
        <v>1270</v>
      </c>
      <c r="C52" s="551"/>
      <c r="D52" s="754" t="s">
        <v>1853</v>
      </c>
      <c r="E52" s="755">
        <v>112957.55695</v>
      </c>
      <c r="F52" s="754" t="s">
        <v>604</v>
      </c>
    </row>
    <row r="53" spans="1:6" s="325" customFormat="1">
      <c r="A53" s="554" t="s">
        <v>723</v>
      </c>
      <c r="B53" s="554" t="s">
        <v>1270</v>
      </c>
      <c r="C53" s="555" t="s">
        <v>1426</v>
      </c>
      <c r="D53" s="308" t="s">
        <v>502</v>
      </c>
      <c r="E53" s="756">
        <v>88918.058000000005</v>
      </c>
      <c r="F53" s="308" t="s">
        <v>147</v>
      </c>
    </row>
    <row r="54" spans="1:6" s="325" customFormat="1" ht="33.75">
      <c r="A54" s="554" t="s">
        <v>723</v>
      </c>
      <c r="B54" s="556"/>
      <c r="C54" s="555" t="s">
        <v>1427</v>
      </c>
      <c r="D54" s="308" t="s">
        <v>1450</v>
      </c>
      <c r="E54" s="756">
        <v>24039.498950000001</v>
      </c>
      <c r="F54" s="308" t="s">
        <v>604</v>
      </c>
    </row>
    <row r="55" spans="1:6" s="325" customFormat="1" ht="21">
      <c r="A55" s="552" t="s">
        <v>1393</v>
      </c>
      <c r="B55" s="553" t="s">
        <v>1271</v>
      </c>
      <c r="C55" s="551"/>
      <c r="D55" s="754" t="s">
        <v>1451</v>
      </c>
      <c r="E55" s="755">
        <v>108.93788664</v>
      </c>
      <c r="F55" s="754" t="s">
        <v>1452</v>
      </c>
    </row>
    <row r="56" spans="1:6" s="325" customFormat="1" ht="22.5">
      <c r="A56" s="554" t="s">
        <v>723</v>
      </c>
      <c r="B56" s="554" t="s">
        <v>1271</v>
      </c>
      <c r="C56" s="555" t="s">
        <v>1428</v>
      </c>
      <c r="D56" s="308" t="s">
        <v>1487</v>
      </c>
      <c r="E56" s="756">
        <v>108.93788664</v>
      </c>
      <c r="F56" s="308" t="s">
        <v>1488</v>
      </c>
    </row>
    <row r="57" spans="1:6" s="325" customFormat="1" ht="21">
      <c r="A57" s="552" t="s">
        <v>1393</v>
      </c>
      <c r="B57" s="553" t="s">
        <v>1881</v>
      </c>
      <c r="C57" s="551"/>
      <c r="D57" s="754" t="s">
        <v>1913</v>
      </c>
      <c r="E57" s="755">
        <v>202611.22500000001</v>
      </c>
      <c r="F57" s="754" t="s">
        <v>1914</v>
      </c>
    </row>
    <row r="58" spans="1:6" s="325" customFormat="1" ht="33.75">
      <c r="A58" s="554" t="s">
        <v>723</v>
      </c>
      <c r="B58" s="554" t="s">
        <v>1881</v>
      </c>
      <c r="C58" s="555" t="s">
        <v>2034</v>
      </c>
      <c r="D58" s="308" t="s">
        <v>2225</v>
      </c>
      <c r="E58" s="756">
        <v>202611.22500000001</v>
      </c>
      <c r="F58" s="308" t="s">
        <v>2226</v>
      </c>
    </row>
    <row r="59" spans="1:6" s="325" customFormat="1">
      <c r="A59" s="550" t="s">
        <v>236</v>
      </c>
      <c r="B59" s="551"/>
      <c r="C59" s="551"/>
      <c r="D59" s="753" t="s">
        <v>1272</v>
      </c>
      <c r="E59" s="752">
        <v>11950.548805599999</v>
      </c>
      <c r="F59" s="753" t="s">
        <v>203</v>
      </c>
    </row>
    <row r="60" spans="1:6" s="325" customFormat="1" ht="42">
      <c r="A60" s="552" t="s">
        <v>1393</v>
      </c>
      <c r="B60" s="553" t="s">
        <v>355</v>
      </c>
      <c r="C60" s="551"/>
      <c r="D60" s="754" t="s">
        <v>1453</v>
      </c>
      <c r="E60" s="755">
        <v>1944.7207487999999</v>
      </c>
      <c r="F60" s="754" t="s">
        <v>1454</v>
      </c>
    </row>
    <row r="61" spans="1:6" s="325" customFormat="1" ht="45">
      <c r="A61" s="554" t="s">
        <v>236</v>
      </c>
      <c r="B61" s="554" t="s">
        <v>355</v>
      </c>
      <c r="C61" s="555" t="s">
        <v>1429</v>
      </c>
      <c r="D61" s="308" t="s">
        <v>123</v>
      </c>
      <c r="E61" s="756">
        <v>0.46774880000000002</v>
      </c>
      <c r="F61" s="308" t="s">
        <v>855</v>
      </c>
    </row>
    <row r="62" spans="1:6" s="325" customFormat="1" ht="22.5">
      <c r="A62" s="554" t="s">
        <v>236</v>
      </c>
      <c r="B62" s="556"/>
      <c r="C62" s="555" t="s">
        <v>1441</v>
      </c>
      <c r="D62" s="308" t="s">
        <v>124</v>
      </c>
      <c r="E62" s="756">
        <v>0.245</v>
      </c>
      <c r="F62" s="308" t="s">
        <v>254</v>
      </c>
    </row>
    <row r="63" spans="1:6" s="325" customFormat="1" ht="33.75">
      <c r="A63" s="554" t="s">
        <v>236</v>
      </c>
      <c r="B63" s="556"/>
      <c r="C63" s="555" t="s">
        <v>1430</v>
      </c>
      <c r="D63" s="308" t="s">
        <v>849</v>
      </c>
      <c r="E63" s="756">
        <v>1944.008</v>
      </c>
      <c r="F63" s="308" t="s">
        <v>812</v>
      </c>
    </row>
    <row r="64" spans="1:6" s="325" customFormat="1" ht="21">
      <c r="A64" s="552" t="s">
        <v>1393</v>
      </c>
      <c r="B64" s="553" t="s">
        <v>179</v>
      </c>
      <c r="C64" s="551"/>
      <c r="D64" s="754" t="s">
        <v>1457</v>
      </c>
      <c r="E64" s="755">
        <v>2595.2480568000001</v>
      </c>
      <c r="F64" s="754" t="s">
        <v>1458</v>
      </c>
    </row>
    <row r="65" spans="1:6" s="325" customFormat="1" ht="33.75">
      <c r="A65" s="554" t="s">
        <v>236</v>
      </c>
      <c r="B65" s="554" t="s">
        <v>179</v>
      </c>
      <c r="C65" s="555" t="s">
        <v>1432</v>
      </c>
      <c r="D65" s="308" t="s">
        <v>803</v>
      </c>
      <c r="E65" s="756">
        <v>723.04855680000003</v>
      </c>
      <c r="F65" s="308" t="s">
        <v>801</v>
      </c>
    </row>
    <row r="66" spans="1:6" s="325" customFormat="1">
      <c r="A66" s="554" t="s">
        <v>236</v>
      </c>
      <c r="B66" s="556"/>
      <c r="C66" s="555" t="s">
        <v>1433</v>
      </c>
      <c r="D66" s="308" t="s">
        <v>504</v>
      </c>
      <c r="E66" s="756">
        <v>1872.1994999999999</v>
      </c>
      <c r="F66" s="308" t="s">
        <v>675</v>
      </c>
    </row>
    <row r="67" spans="1:6" s="325" customFormat="1" ht="21">
      <c r="A67" s="552" t="s">
        <v>1393</v>
      </c>
      <c r="B67" s="553" t="s">
        <v>1273</v>
      </c>
      <c r="C67" s="551"/>
      <c r="D67" s="754" t="s">
        <v>1459</v>
      </c>
      <c r="E67" s="755">
        <v>7410.58</v>
      </c>
      <c r="F67" s="754" t="s">
        <v>1460</v>
      </c>
    </row>
    <row r="68" spans="1:6" s="325" customFormat="1" ht="33.75">
      <c r="A68" s="554" t="s">
        <v>236</v>
      </c>
      <c r="B68" s="554" t="s">
        <v>1273</v>
      </c>
      <c r="C68" s="555" t="s">
        <v>1434</v>
      </c>
      <c r="D68" s="308" t="s">
        <v>1489</v>
      </c>
      <c r="E68" s="756">
        <v>7410.58</v>
      </c>
      <c r="F68" s="308" t="s">
        <v>1490</v>
      </c>
    </row>
    <row r="69" spans="1:6" s="325" customFormat="1">
      <c r="A69" s="550" t="s">
        <v>362</v>
      </c>
      <c r="B69" s="551"/>
      <c r="C69" s="551"/>
      <c r="D69" s="753" t="s">
        <v>562</v>
      </c>
      <c r="E69" s="752">
        <v>60320.150672360003</v>
      </c>
      <c r="F69" s="753" t="s">
        <v>1274</v>
      </c>
    </row>
    <row r="70" spans="1:6" s="325" customFormat="1" ht="21">
      <c r="A70" s="552" t="s">
        <v>1393</v>
      </c>
      <c r="B70" s="553" t="s">
        <v>2157</v>
      </c>
      <c r="C70" s="551"/>
      <c r="D70" s="754" t="s">
        <v>2158</v>
      </c>
      <c r="E70" s="755">
        <v>60000</v>
      </c>
      <c r="F70" s="754" t="s">
        <v>2159</v>
      </c>
    </row>
    <row r="71" spans="1:6" s="325" customFormat="1" ht="33.75">
      <c r="A71" s="554" t="s">
        <v>362</v>
      </c>
      <c r="B71" s="554" t="s">
        <v>2157</v>
      </c>
      <c r="C71" s="555" t="s">
        <v>2227</v>
      </c>
      <c r="D71" s="308" t="s">
        <v>2228</v>
      </c>
      <c r="E71" s="756">
        <v>60000</v>
      </c>
      <c r="F71" s="308" t="s">
        <v>2229</v>
      </c>
    </row>
    <row r="72" spans="1:6" s="325" customFormat="1">
      <c r="A72" s="552" t="s">
        <v>1393</v>
      </c>
      <c r="B72" s="553" t="s">
        <v>1275</v>
      </c>
      <c r="C72" s="551"/>
      <c r="D72" s="754" t="s">
        <v>8</v>
      </c>
      <c r="E72" s="755">
        <v>320.15067235999999</v>
      </c>
      <c r="F72" s="754" t="s">
        <v>7</v>
      </c>
    </row>
    <row r="73" spans="1:6" s="325" customFormat="1">
      <c r="A73" s="554" t="s">
        <v>362</v>
      </c>
      <c r="B73" s="554" t="s">
        <v>1275</v>
      </c>
      <c r="C73" s="555" t="s">
        <v>1435</v>
      </c>
      <c r="D73" s="308" t="s">
        <v>8</v>
      </c>
      <c r="E73" s="756">
        <v>320.15067235999999</v>
      </c>
      <c r="F73" s="308" t="s">
        <v>7</v>
      </c>
    </row>
    <row r="74" spans="1:6" s="325" customFormat="1" ht="22.5">
      <c r="A74" s="550" t="s">
        <v>655</v>
      </c>
      <c r="B74" s="551"/>
      <c r="C74" s="551"/>
      <c r="D74" s="753" t="s">
        <v>77</v>
      </c>
      <c r="E74" s="752">
        <v>40326.78399933</v>
      </c>
      <c r="F74" s="753" t="s">
        <v>668</v>
      </c>
    </row>
    <row r="75" spans="1:6" s="325" customFormat="1" ht="21">
      <c r="A75" s="552" t="s">
        <v>1393</v>
      </c>
      <c r="B75" s="553" t="s">
        <v>1276</v>
      </c>
      <c r="C75" s="551"/>
      <c r="D75" s="754" t="s">
        <v>77</v>
      </c>
      <c r="E75" s="755">
        <v>30000</v>
      </c>
      <c r="F75" s="754" t="s">
        <v>668</v>
      </c>
    </row>
    <row r="76" spans="1:6" s="326" customFormat="1" ht="33.75">
      <c r="A76" s="554" t="s">
        <v>655</v>
      </c>
      <c r="B76" s="554" t="s">
        <v>1276</v>
      </c>
      <c r="C76" s="555" t="s">
        <v>1436</v>
      </c>
      <c r="D76" s="308" t="s">
        <v>1491</v>
      </c>
      <c r="E76" s="756">
        <v>30000</v>
      </c>
      <c r="F76" s="308" t="s">
        <v>1492</v>
      </c>
    </row>
    <row r="77" spans="1:6" s="326" customFormat="1" ht="21">
      <c r="A77" s="552" t="s">
        <v>1393</v>
      </c>
      <c r="B77" s="553" t="s">
        <v>1277</v>
      </c>
      <c r="C77" s="551"/>
      <c r="D77" s="754" t="s">
        <v>117</v>
      </c>
      <c r="E77" s="755">
        <v>10326.78399933</v>
      </c>
      <c r="F77" s="754" t="s">
        <v>80</v>
      </c>
    </row>
    <row r="78" spans="1:6" s="326" customFormat="1" ht="22.5">
      <c r="A78" s="554" t="s">
        <v>655</v>
      </c>
      <c r="B78" s="554" t="s">
        <v>1277</v>
      </c>
      <c r="C78" s="555" t="s">
        <v>1686</v>
      </c>
      <c r="D78" s="308" t="s">
        <v>1687</v>
      </c>
      <c r="E78" s="756">
        <v>10326.78399933</v>
      </c>
      <c r="F78" s="308" t="s">
        <v>1688</v>
      </c>
    </row>
    <row r="79" spans="1:6" s="326" customFormat="1">
      <c r="A79" s="550" t="s">
        <v>1039</v>
      </c>
      <c r="B79" s="551"/>
      <c r="C79" s="551"/>
      <c r="D79" s="753" t="s">
        <v>920</v>
      </c>
      <c r="E79" s="752">
        <v>5619.5010114999995</v>
      </c>
      <c r="F79" s="753" t="s">
        <v>99</v>
      </c>
    </row>
    <row r="80" spans="1:6" s="326" customFormat="1" ht="21">
      <c r="A80" s="552" t="s">
        <v>1393</v>
      </c>
      <c r="B80" s="553" t="s">
        <v>1278</v>
      </c>
      <c r="C80" s="551"/>
      <c r="D80" s="754" t="s">
        <v>142</v>
      </c>
      <c r="E80" s="755">
        <v>1000</v>
      </c>
      <c r="F80" s="754" t="s">
        <v>100</v>
      </c>
    </row>
    <row r="81" spans="1:6" s="326" customFormat="1" ht="45">
      <c r="A81" s="554" t="s">
        <v>1039</v>
      </c>
      <c r="B81" s="554" t="s">
        <v>1278</v>
      </c>
      <c r="C81" s="555" t="s">
        <v>2443</v>
      </c>
      <c r="D81" s="308" t="s">
        <v>2444</v>
      </c>
      <c r="E81" s="756">
        <v>1000</v>
      </c>
      <c r="F81" s="308" t="s">
        <v>2445</v>
      </c>
    </row>
    <row r="82" spans="1:6" ht="21">
      <c r="A82" s="552" t="s">
        <v>1393</v>
      </c>
      <c r="B82" s="553" t="s">
        <v>1256</v>
      </c>
      <c r="C82" s="551"/>
      <c r="D82" s="754" t="s">
        <v>332</v>
      </c>
      <c r="E82" s="755">
        <v>4619.5010114999995</v>
      </c>
      <c r="F82" s="754" t="s">
        <v>625</v>
      </c>
    </row>
    <row r="83" spans="1:6" ht="22.5">
      <c r="A83" s="557" t="s">
        <v>1039</v>
      </c>
      <c r="B83" s="557" t="s">
        <v>1256</v>
      </c>
      <c r="C83" s="558" t="s">
        <v>1257</v>
      </c>
      <c r="D83" s="757" t="s">
        <v>2087</v>
      </c>
      <c r="E83" s="758">
        <v>4619.5010114999995</v>
      </c>
      <c r="F83" s="757" t="s">
        <v>357</v>
      </c>
    </row>
  </sheetData>
  <sheetProtection formatCells="0" formatColumns="0" formatRows="0" insertColumns="0" insertRows="0" insertHyperlinks="0" deleteColumns="0" deleteRows="0" autoFilter="0" pivotTables="0"/>
  <mergeCells count="2">
    <mergeCell ref="E1:F1"/>
    <mergeCell ref="A1:D1"/>
  </mergeCells>
  <phoneticPr fontId="0" type="noConversion"/>
  <pageMargins left="0.59055118110236227" right="0.31496062992125984" top="0.51181102362204722" bottom="0.5118110236220472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sheetPr>
  <dimension ref="A1:F84"/>
  <sheetViews>
    <sheetView view="pageBreakPreview" zoomScaleSheetLayoutView="100" workbookViewId="0">
      <selection activeCell="F10" sqref="F10"/>
    </sheetView>
  </sheetViews>
  <sheetFormatPr defaultRowHeight="11.25"/>
  <cols>
    <col min="1" max="3" width="5.5703125" style="69" customWidth="1"/>
    <col min="4" max="4" width="30.7109375" style="69" customWidth="1"/>
    <col min="5" max="5" width="11.85546875" style="69" customWidth="1"/>
    <col min="6" max="6" width="30.7109375" style="69" customWidth="1"/>
    <col min="7" max="7" width="4.7109375" style="69" customWidth="1"/>
    <col min="8" max="16384" width="9.140625" style="69"/>
  </cols>
  <sheetData>
    <row r="1" spans="1:6" s="321" customFormat="1" ht="78.95" customHeight="1">
      <c r="A1" s="892" t="s">
        <v>1590</v>
      </c>
      <c r="B1" s="892"/>
      <c r="C1" s="892"/>
      <c r="D1" s="892"/>
      <c r="E1" s="891" t="s">
        <v>1591</v>
      </c>
      <c r="F1" s="891"/>
    </row>
    <row r="2" spans="1:6" s="321" customFormat="1" ht="11.25" customHeight="1"/>
    <row r="3" spans="1:6" s="321" customFormat="1" ht="60" customHeight="1">
      <c r="A3" s="323" t="s">
        <v>1263</v>
      </c>
      <c r="B3" s="323" t="s">
        <v>1264</v>
      </c>
      <c r="C3" s="323" t="s">
        <v>1392</v>
      </c>
      <c r="D3" s="322" t="s">
        <v>534</v>
      </c>
      <c r="E3" s="598" t="s">
        <v>3437</v>
      </c>
      <c r="F3" s="322" t="s">
        <v>51</v>
      </c>
    </row>
    <row r="4" spans="1:6" s="321" customFormat="1" ht="14.45" customHeight="1">
      <c r="A4" s="322" t="s">
        <v>723</v>
      </c>
      <c r="B4" s="322" t="s">
        <v>236</v>
      </c>
      <c r="C4" s="322" t="s">
        <v>362</v>
      </c>
      <c r="D4" s="322" t="s">
        <v>655</v>
      </c>
      <c r="E4" s="322" t="s">
        <v>1039</v>
      </c>
      <c r="F4" s="322" t="s">
        <v>692</v>
      </c>
    </row>
    <row r="5" spans="1:6" s="321" customFormat="1">
      <c r="A5" s="822"/>
      <c r="B5" s="822"/>
      <c r="C5" s="822"/>
      <c r="D5" s="823" t="s">
        <v>331</v>
      </c>
      <c r="E5" s="824">
        <v>196203.28866844997</v>
      </c>
      <c r="F5" s="823" t="s">
        <v>248</v>
      </c>
    </row>
    <row r="6" spans="1:6" s="321" customFormat="1">
      <c r="A6" s="825" t="s">
        <v>723</v>
      </c>
      <c r="B6" s="826"/>
      <c r="C6" s="826"/>
      <c r="D6" s="827" t="s">
        <v>635</v>
      </c>
      <c r="E6" s="824">
        <v>174710.11147990992</v>
      </c>
      <c r="F6" s="827" t="s">
        <v>363</v>
      </c>
    </row>
    <row r="7" spans="1:6" s="321" customFormat="1">
      <c r="A7" s="828" t="s">
        <v>1393</v>
      </c>
      <c r="B7" s="829" t="s">
        <v>602</v>
      </c>
      <c r="C7" s="826"/>
      <c r="D7" s="830" t="s">
        <v>636</v>
      </c>
      <c r="E7" s="831">
        <v>76671.287097189997</v>
      </c>
      <c r="F7" s="830" t="s">
        <v>386</v>
      </c>
    </row>
    <row r="8" spans="1:6" s="321" customFormat="1">
      <c r="A8" s="832" t="s">
        <v>723</v>
      </c>
      <c r="B8" s="832" t="s">
        <v>602</v>
      </c>
      <c r="C8" s="833" t="s">
        <v>1147</v>
      </c>
      <c r="D8" s="834" t="s">
        <v>1461</v>
      </c>
      <c r="E8" s="835">
        <v>75089.898406079999</v>
      </c>
      <c r="F8" s="834" t="s">
        <v>921</v>
      </c>
    </row>
    <row r="9" spans="1:6" s="321" customFormat="1">
      <c r="A9" s="832" t="s">
        <v>723</v>
      </c>
      <c r="B9" s="836"/>
      <c r="C9" s="833" t="s">
        <v>1149</v>
      </c>
      <c r="D9" s="834" t="s">
        <v>916</v>
      </c>
      <c r="E9" s="835">
        <v>14.55590299</v>
      </c>
      <c r="F9" s="834" t="s">
        <v>674</v>
      </c>
    </row>
    <row r="10" spans="1:6" s="321" customFormat="1">
      <c r="A10" s="832" t="s">
        <v>723</v>
      </c>
      <c r="B10" s="836"/>
      <c r="C10" s="833" t="s">
        <v>1394</v>
      </c>
      <c r="D10" s="834" t="s">
        <v>917</v>
      </c>
      <c r="E10" s="835">
        <v>1566.16287771</v>
      </c>
      <c r="F10" s="834" t="s">
        <v>137</v>
      </c>
    </row>
    <row r="11" spans="1:6" s="321" customFormat="1" ht="22.5">
      <c r="A11" s="832" t="s">
        <v>723</v>
      </c>
      <c r="B11" s="836"/>
      <c r="C11" s="833" t="s">
        <v>1395</v>
      </c>
      <c r="D11" s="834" t="s">
        <v>1851</v>
      </c>
      <c r="E11" s="835">
        <v>0.66991040999999996</v>
      </c>
      <c r="F11" s="834" t="s">
        <v>1852</v>
      </c>
    </row>
    <row r="12" spans="1:6" s="321" customFormat="1">
      <c r="A12" s="828" t="s">
        <v>1393</v>
      </c>
      <c r="B12" s="829" t="s">
        <v>603</v>
      </c>
      <c r="C12" s="826"/>
      <c r="D12" s="830" t="s">
        <v>1265</v>
      </c>
      <c r="E12" s="831">
        <v>6933.6375547399994</v>
      </c>
      <c r="F12" s="830" t="s">
        <v>597</v>
      </c>
    </row>
    <row r="13" spans="1:6" s="321" customFormat="1">
      <c r="A13" s="832" t="s">
        <v>723</v>
      </c>
      <c r="B13" s="832" t="s">
        <v>603</v>
      </c>
      <c r="C13" s="833" t="s">
        <v>1152</v>
      </c>
      <c r="D13" s="834" t="s">
        <v>558</v>
      </c>
      <c r="E13" s="835">
        <v>3781.2011526900001</v>
      </c>
      <c r="F13" s="834" t="s">
        <v>50</v>
      </c>
    </row>
    <row r="14" spans="1:6" s="321" customFormat="1" ht="33.75">
      <c r="A14" s="832" t="s">
        <v>723</v>
      </c>
      <c r="B14" s="836"/>
      <c r="C14" s="833" t="s">
        <v>1154</v>
      </c>
      <c r="D14" s="834" t="s">
        <v>2084</v>
      </c>
      <c r="E14" s="835">
        <v>2190.5721684300001</v>
      </c>
      <c r="F14" s="834" t="s">
        <v>652</v>
      </c>
    </row>
    <row r="15" spans="1:6" s="321" customFormat="1">
      <c r="A15" s="832" t="s">
        <v>723</v>
      </c>
      <c r="B15" s="836"/>
      <c r="C15" s="833" t="s">
        <v>1156</v>
      </c>
      <c r="D15" s="834" t="s">
        <v>1462</v>
      </c>
      <c r="E15" s="835">
        <v>5.1360654299999995</v>
      </c>
      <c r="F15" s="834" t="s">
        <v>1463</v>
      </c>
    </row>
    <row r="16" spans="1:6" s="321" customFormat="1" ht="22.5">
      <c r="A16" s="832" t="s">
        <v>723</v>
      </c>
      <c r="B16" s="836"/>
      <c r="C16" s="833" t="s">
        <v>2147</v>
      </c>
      <c r="D16" s="834" t="s">
        <v>2220</v>
      </c>
      <c r="E16" s="835">
        <v>956.72816819000002</v>
      </c>
      <c r="F16" s="834" t="s">
        <v>2221</v>
      </c>
    </row>
    <row r="17" spans="1:6" s="321" customFormat="1" ht="63">
      <c r="A17" s="828" t="s">
        <v>1393</v>
      </c>
      <c r="B17" s="829" t="s">
        <v>204</v>
      </c>
      <c r="C17" s="826"/>
      <c r="D17" s="830" t="s">
        <v>1446</v>
      </c>
      <c r="E17" s="831">
        <v>2691.7815836499999</v>
      </c>
      <c r="F17" s="830" t="s">
        <v>1447</v>
      </c>
    </row>
    <row r="18" spans="1:6" s="321" customFormat="1" ht="22.5">
      <c r="A18" s="832" t="s">
        <v>723</v>
      </c>
      <c r="B18" s="832" t="s">
        <v>204</v>
      </c>
      <c r="C18" s="833" t="s">
        <v>797</v>
      </c>
      <c r="D18" s="834" t="s">
        <v>1464</v>
      </c>
      <c r="E18" s="835">
        <v>2352.50013171</v>
      </c>
      <c r="F18" s="834" t="s">
        <v>1465</v>
      </c>
    </row>
    <row r="19" spans="1:6" s="321" customFormat="1" ht="22.5">
      <c r="A19" s="832" t="s">
        <v>723</v>
      </c>
      <c r="B19" s="836"/>
      <c r="C19" s="833" t="s">
        <v>858</v>
      </c>
      <c r="D19" s="834" t="s">
        <v>1493</v>
      </c>
      <c r="E19" s="835">
        <v>89.762686720000005</v>
      </c>
      <c r="F19" s="834" t="s">
        <v>1494</v>
      </c>
    </row>
    <row r="20" spans="1:6" s="321" customFormat="1" ht="33.75">
      <c r="A20" s="832" t="s">
        <v>723</v>
      </c>
      <c r="B20" s="836"/>
      <c r="C20" s="833" t="s">
        <v>2246</v>
      </c>
      <c r="D20" s="834" t="s">
        <v>2434</v>
      </c>
      <c r="E20" s="835">
        <v>5.1889999999999999E-2</v>
      </c>
      <c r="F20" s="834" t="s">
        <v>2435</v>
      </c>
    </row>
    <row r="21" spans="1:6" s="321" customFormat="1" ht="22.5">
      <c r="A21" s="832" t="s">
        <v>723</v>
      </c>
      <c r="B21" s="836"/>
      <c r="C21" s="833" t="s">
        <v>798</v>
      </c>
      <c r="D21" s="834" t="s">
        <v>1466</v>
      </c>
      <c r="E21" s="835">
        <v>213.61546322000001</v>
      </c>
      <c r="F21" s="834" t="s">
        <v>1467</v>
      </c>
    </row>
    <row r="22" spans="1:6" s="321" customFormat="1" ht="33.75">
      <c r="A22" s="832" t="s">
        <v>723</v>
      </c>
      <c r="B22" s="836"/>
      <c r="C22" s="833" t="s">
        <v>799</v>
      </c>
      <c r="D22" s="834" t="s">
        <v>1468</v>
      </c>
      <c r="E22" s="835">
        <v>35.851411999999996</v>
      </c>
      <c r="F22" s="834" t="s">
        <v>1469</v>
      </c>
    </row>
    <row r="23" spans="1:6" s="321" customFormat="1">
      <c r="A23" s="828" t="s">
        <v>1393</v>
      </c>
      <c r="B23" s="829" t="s">
        <v>174</v>
      </c>
      <c r="C23" s="826"/>
      <c r="D23" s="830" t="s">
        <v>1448</v>
      </c>
      <c r="E23" s="831">
        <v>2005.3225168699998</v>
      </c>
      <c r="F23" s="830" t="s">
        <v>1449</v>
      </c>
    </row>
    <row r="24" spans="1:6" s="321" customFormat="1">
      <c r="A24" s="832" t="s">
        <v>723</v>
      </c>
      <c r="B24" s="832" t="s">
        <v>174</v>
      </c>
      <c r="C24" s="833" t="s">
        <v>1396</v>
      </c>
      <c r="D24" s="834" t="s">
        <v>1397</v>
      </c>
      <c r="E24" s="835">
        <v>643.58604088999994</v>
      </c>
      <c r="F24" s="834" t="s">
        <v>211</v>
      </c>
    </row>
    <row r="25" spans="1:6" s="321" customFormat="1" ht="33.75">
      <c r="A25" s="832" t="s">
        <v>723</v>
      </c>
      <c r="B25" s="836"/>
      <c r="C25" s="833" t="s">
        <v>1398</v>
      </c>
      <c r="D25" s="834" t="s">
        <v>2085</v>
      </c>
      <c r="E25" s="835">
        <v>173.77016373000001</v>
      </c>
      <c r="F25" s="834" t="s">
        <v>2086</v>
      </c>
    </row>
    <row r="26" spans="1:6" s="321" customFormat="1" ht="45">
      <c r="A26" s="832" t="s">
        <v>723</v>
      </c>
      <c r="B26" s="836"/>
      <c r="C26" s="833" t="s">
        <v>1884</v>
      </c>
      <c r="D26" s="834" t="s">
        <v>2296</v>
      </c>
      <c r="E26" s="835">
        <v>0.25599</v>
      </c>
      <c r="F26" s="834" t="s">
        <v>2297</v>
      </c>
    </row>
    <row r="27" spans="1:6" s="321" customFormat="1" ht="22.5">
      <c r="A27" s="832" t="s">
        <v>723</v>
      </c>
      <c r="B27" s="836"/>
      <c r="C27" s="833" t="s">
        <v>1399</v>
      </c>
      <c r="D27" s="834" t="s">
        <v>802</v>
      </c>
      <c r="E27" s="835">
        <v>851.75428468999996</v>
      </c>
      <c r="F27" s="834" t="s">
        <v>64</v>
      </c>
    </row>
    <row r="28" spans="1:6" s="321" customFormat="1">
      <c r="A28" s="832" t="s">
        <v>723</v>
      </c>
      <c r="B28" s="836"/>
      <c r="C28" s="833" t="s">
        <v>1400</v>
      </c>
      <c r="D28" s="834" t="s">
        <v>1401</v>
      </c>
      <c r="E28" s="835">
        <v>335.95603756000003</v>
      </c>
      <c r="F28" s="834" t="s">
        <v>65</v>
      </c>
    </row>
    <row r="29" spans="1:6" s="321" customFormat="1" ht="21">
      <c r="A29" s="828" t="s">
        <v>1393</v>
      </c>
      <c r="B29" s="829" t="s">
        <v>13</v>
      </c>
      <c r="C29" s="826"/>
      <c r="D29" s="830" t="s">
        <v>1915</v>
      </c>
      <c r="E29" s="831">
        <v>41406.886616619995</v>
      </c>
      <c r="F29" s="830" t="s">
        <v>1916</v>
      </c>
    </row>
    <row r="30" spans="1:6" s="321" customFormat="1">
      <c r="A30" s="832" t="s">
        <v>723</v>
      </c>
      <c r="B30" s="832" t="s">
        <v>13</v>
      </c>
      <c r="C30" s="833" t="s">
        <v>1402</v>
      </c>
      <c r="D30" s="834" t="s">
        <v>306</v>
      </c>
      <c r="E30" s="835">
        <v>3243.7620200800002</v>
      </c>
      <c r="F30" s="834" t="s">
        <v>566</v>
      </c>
    </row>
    <row r="31" spans="1:6" s="321" customFormat="1">
      <c r="A31" s="832" t="s">
        <v>723</v>
      </c>
      <c r="B31" s="836"/>
      <c r="C31" s="833" t="s">
        <v>1403</v>
      </c>
      <c r="D31" s="834" t="s">
        <v>1404</v>
      </c>
      <c r="E31" s="835">
        <v>293.98390639000002</v>
      </c>
      <c r="F31" s="834" t="s">
        <v>737</v>
      </c>
    </row>
    <row r="32" spans="1:6" s="321" customFormat="1" ht="22.5">
      <c r="A32" s="832" t="s">
        <v>723</v>
      </c>
      <c r="B32" s="836"/>
      <c r="C32" s="833" t="s">
        <v>1405</v>
      </c>
      <c r="D32" s="834" t="s">
        <v>1406</v>
      </c>
      <c r="E32" s="835">
        <v>109.30213689</v>
      </c>
      <c r="F32" s="834" t="s">
        <v>206</v>
      </c>
    </row>
    <row r="33" spans="1:6" s="321" customFormat="1">
      <c r="A33" s="832" t="s">
        <v>723</v>
      </c>
      <c r="B33" s="836"/>
      <c r="C33" s="833" t="s">
        <v>1407</v>
      </c>
      <c r="D33" s="834" t="s">
        <v>1408</v>
      </c>
      <c r="E33" s="835">
        <v>214.35948449</v>
      </c>
      <c r="F33" s="834" t="s">
        <v>146</v>
      </c>
    </row>
    <row r="34" spans="1:6" s="321" customFormat="1" ht="33.75">
      <c r="A34" s="832" t="s">
        <v>723</v>
      </c>
      <c r="B34" s="836"/>
      <c r="C34" s="833" t="s">
        <v>1437</v>
      </c>
      <c r="D34" s="834" t="s">
        <v>1438</v>
      </c>
      <c r="E34" s="835">
        <v>53.854056</v>
      </c>
      <c r="F34" s="834" t="s">
        <v>631</v>
      </c>
    </row>
    <row r="35" spans="1:6" s="321" customFormat="1" ht="22.5">
      <c r="A35" s="832" t="s">
        <v>723</v>
      </c>
      <c r="B35" s="836"/>
      <c r="C35" s="833" t="s">
        <v>1409</v>
      </c>
      <c r="D35" s="834" t="s">
        <v>1410</v>
      </c>
      <c r="E35" s="835">
        <v>37491.625012769997</v>
      </c>
      <c r="F35" s="834" t="s">
        <v>800</v>
      </c>
    </row>
    <row r="36" spans="1:6" s="321" customFormat="1">
      <c r="A36" s="828" t="s">
        <v>1393</v>
      </c>
      <c r="B36" s="829" t="s">
        <v>1266</v>
      </c>
      <c r="C36" s="826"/>
      <c r="D36" s="830" t="s">
        <v>47</v>
      </c>
      <c r="E36" s="831">
        <v>4138.6163979800003</v>
      </c>
      <c r="F36" s="830" t="s">
        <v>702</v>
      </c>
    </row>
    <row r="37" spans="1:6" s="321" customFormat="1" ht="22.5">
      <c r="A37" s="832" t="s">
        <v>723</v>
      </c>
      <c r="B37" s="832" t="s">
        <v>1266</v>
      </c>
      <c r="C37" s="833" t="s">
        <v>1411</v>
      </c>
      <c r="D37" s="834" t="s">
        <v>1470</v>
      </c>
      <c r="E37" s="835">
        <v>676.09503694</v>
      </c>
      <c r="F37" s="834" t="s">
        <v>1471</v>
      </c>
    </row>
    <row r="38" spans="1:6" s="321" customFormat="1" ht="22.5">
      <c r="A38" s="832" t="s">
        <v>723</v>
      </c>
      <c r="B38" s="836"/>
      <c r="C38" s="833" t="s">
        <v>1412</v>
      </c>
      <c r="D38" s="834" t="s">
        <v>1472</v>
      </c>
      <c r="E38" s="835">
        <v>57.976197390000003</v>
      </c>
      <c r="F38" s="834" t="s">
        <v>1473</v>
      </c>
    </row>
    <row r="39" spans="1:6" s="321" customFormat="1" ht="22.5">
      <c r="A39" s="832" t="s">
        <v>723</v>
      </c>
      <c r="B39" s="836"/>
      <c r="C39" s="833" t="s">
        <v>1439</v>
      </c>
      <c r="D39" s="834" t="s">
        <v>1495</v>
      </c>
      <c r="E39" s="835">
        <v>448.87059406999998</v>
      </c>
      <c r="F39" s="834" t="s">
        <v>1496</v>
      </c>
    </row>
    <row r="40" spans="1:6" s="321" customFormat="1" ht="22.5">
      <c r="A40" s="832" t="s">
        <v>723</v>
      </c>
      <c r="B40" s="836"/>
      <c r="C40" s="833" t="s">
        <v>1414</v>
      </c>
      <c r="D40" s="834" t="s">
        <v>1476</v>
      </c>
      <c r="E40" s="835">
        <v>107.11579275999999</v>
      </c>
      <c r="F40" s="834" t="s">
        <v>1477</v>
      </c>
    </row>
    <row r="41" spans="1:6" s="321" customFormat="1">
      <c r="A41" s="832" t="s">
        <v>723</v>
      </c>
      <c r="B41" s="836"/>
      <c r="C41" s="833" t="s">
        <v>1416</v>
      </c>
      <c r="D41" s="834" t="s">
        <v>1480</v>
      </c>
      <c r="E41" s="835">
        <v>2848.5587768199998</v>
      </c>
      <c r="F41" s="834" t="s">
        <v>1481</v>
      </c>
    </row>
    <row r="42" spans="1:6" s="321" customFormat="1" ht="21">
      <c r="A42" s="828" t="s">
        <v>1393</v>
      </c>
      <c r="B42" s="829" t="s">
        <v>233</v>
      </c>
      <c r="C42" s="826"/>
      <c r="D42" s="830" t="s">
        <v>1267</v>
      </c>
      <c r="E42" s="831">
        <v>209.43350851000002</v>
      </c>
      <c r="F42" s="830" t="s">
        <v>867</v>
      </c>
    </row>
    <row r="43" spans="1:6" s="321" customFormat="1" ht="45">
      <c r="A43" s="832" t="s">
        <v>723</v>
      </c>
      <c r="B43" s="832" t="s">
        <v>233</v>
      </c>
      <c r="C43" s="833" t="s">
        <v>1157</v>
      </c>
      <c r="D43" s="834" t="s">
        <v>1621</v>
      </c>
      <c r="E43" s="835">
        <v>178.76684184000001</v>
      </c>
      <c r="F43" s="834" t="s">
        <v>1622</v>
      </c>
    </row>
    <row r="44" spans="1:6" s="321" customFormat="1" ht="33.75">
      <c r="A44" s="832" t="s">
        <v>723</v>
      </c>
      <c r="B44" s="836"/>
      <c r="C44" s="833" t="s">
        <v>2043</v>
      </c>
      <c r="D44" s="834" t="s">
        <v>2298</v>
      </c>
      <c r="E44" s="835">
        <v>30.666666669999998</v>
      </c>
      <c r="F44" s="834" t="s">
        <v>2299</v>
      </c>
    </row>
    <row r="45" spans="1:6" s="321" customFormat="1">
      <c r="A45" s="828" t="s">
        <v>1393</v>
      </c>
      <c r="B45" s="829" t="s">
        <v>235</v>
      </c>
      <c r="C45" s="826"/>
      <c r="D45" s="830" t="s">
        <v>1917</v>
      </c>
      <c r="E45" s="831">
        <v>14922.39441648</v>
      </c>
      <c r="F45" s="830" t="s">
        <v>1918</v>
      </c>
    </row>
    <row r="46" spans="1:6" s="321" customFormat="1" ht="33.75">
      <c r="A46" s="832" t="s">
        <v>723</v>
      </c>
      <c r="B46" s="832" t="s">
        <v>235</v>
      </c>
      <c r="C46" s="833" t="s">
        <v>1420</v>
      </c>
      <c r="D46" s="834" t="s">
        <v>1421</v>
      </c>
      <c r="E46" s="835">
        <v>14922.39441648</v>
      </c>
      <c r="F46" s="834" t="s">
        <v>1422</v>
      </c>
    </row>
    <row r="47" spans="1:6" s="321" customFormat="1" ht="21">
      <c r="A47" s="828" t="s">
        <v>1393</v>
      </c>
      <c r="B47" s="829" t="s">
        <v>1269</v>
      </c>
      <c r="C47" s="826"/>
      <c r="D47" s="830" t="s">
        <v>721</v>
      </c>
      <c r="E47" s="831">
        <v>3498.5467156800005</v>
      </c>
      <c r="F47" s="830" t="s">
        <v>305</v>
      </c>
    </row>
    <row r="48" spans="1:6" s="321" customFormat="1" ht="22.5">
      <c r="A48" s="832" t="s">
        <v>723</v>
      </c>
      <c r="B48" s="832" t="s">
        <v>1269</v>
      </c>
      <c r="C48" s="833" t="s">
        <v>1423</v>
      </c>
      <c r="D48" s="834" t="s">
        <v>1482</v>
      </c>
      <c r="E48" s="835">
        <v>2707.2714456600002</v>
      </c>
      <c r="F48" s="834" t="s">
        <v>305</v>
      </c>
    </row>
    <row r="49" spans="1:6" s="321" customFormat="1">
      <c r="A49" s="832" t="s">
        <v>723</v>
      </c>
      <c r="B49" s="836"/>
      <c r="C49" s="833" t="s">
        <v>1425</v>
      </c>
      <c r="D49" s="834" t="s">
        <v>1485</v>
      </c>
      <c r="E49" s="835">
        <v>791.27527002000011</v>
      </c>
      <c r="F49" s="834" t="s">
        <v>1486</v>
      </c>
    </row>
    <row r="50" spans="1:6" s="321" customFormat="1" ht="31.5">
      <c r="A50" s="828" t="s">
        <v>1393</v>
      </c>
      <c r="B50" s="829" t="s">
        <v>1270</v>
      </c>
      <c r="C50" s="826"/>
      <c r="D50" s="830" t="s">
        <v>1853</v>
      </c>
      <c r="E50" s="831">
        <v>22232.183163400001</v>
      </c>
      <c r="F50" s="830" t="s">
        <v>604</v>
      </c>
    </row>
    <row r="51" spans="1:6" s="321" customFormat="1">
      <c r="A51" s="832" t="s">
        <v>723</v>
      </c>
      <c r="B51" s="832" t="s">
        <v>1270</v>
      </c>
      <c r="C51" s="833" t="s">
        <v>1440</v>
      </c>
      <c r="D51" s="834" t="s">
        <v>1497</v>
      </c>
      <c r="E51" s="835">
        <v>16176.6795</v>
      </c>
      <c r="F51" s="834" t="s">
        <v>1498</v>
      </c>
    </row>
    <row r="52" spans="1:6" s="321" customFormat="1" ht="22.5">
      <c r="A52" s="832" t="s">
        <v>723</v>
      </c>
      <c r="B52" s="836"/>
      <c r="C52" s="833" t="s">
        <v>1691</v>
      </c>
      <c r="D52" s="834" t="s">
        <v>1692</v>
      </c>
      <c r="E52" s="835">
        <v>49.602663399999997</v>
      </c>
      <c r="F52" s="834" t="s">
        <v>1693</v>
      </c>
    </row>
    <row r="53" spans="1:6" s="321" customFormat="1">
      <c r="A53" s="832" t="s">
        <v>723</v>
      </c>
      <c r="B53" s="836"/>
      <c r="C53" s="833" t="s">
        <v>1885</v>
      </c>
      <c r="D53" s="834" t="s">
        <v>1886</v>
      </c>
      <c r="E53" s="835">
        <v>0.38800000000000001</v>
      </c>
      <c r="F53" s="834" t="s">
        <v>1887</v>
      </c>
    </row>
    <row r="54" spans="1:6" s="321" customFormat="1" ht="33.75">
      <c r="A54" s="832" t="s">
        <v>723</v>
      </c>
      <c r="B54" s="836"/>
      <c r="C54" s="833" t="s">
        <v>1427</v>
      </c>
      <c r="D54" s="834" t="s">
        <v>1450</v>
      </c>
      <c r="E54" s="835">
        <v>6005.5129999999999</v>
      </c>
      <c r="F54" s="834" t="s">
        <v>604</v>
      </c>
    </row>
    <row r="55" spans="1:6" s="321" customFormat="1">
      <c r="A55" s="828" t="s">
        <v>1393</v>
      </c>
      <c r="B55" s="829" t="s">
        <v>1881</v>
      </c>
      <c r="C55" s="826"/>
      <c r="D55" s="830" t="s">
        <v>1913</v>
      </c>
      <c r="E55" s="831">
        <v>2.1908790000000001E-2</v>
      </c>
      <c r="F55" s="830" t="s">
        <v>1914</v>
      </c>
    </row>
    <row r="56" spans="1:6" s="321" customFormat="1" ht="33.75">
      <c r="A56" s="832" t="s">
        <v>723</v>
      </c>
      <c r="B56" s="832" t="s">
        <v>1881</v>
      </c>
      <c r="C56" s="833" t="s">
        <v>1718</v>
      </c>
      <c r="D56" s="834" t="s">
        <v>1882</v>
      </c>
      <c r="E56" s="835">
        <v>2.1908790000000001E-2</v>
      </c>
      <c r="F56" s="834" t="s">
        <v>1883</v>
      </c>
    </row>
    <row r="57" spans="1:6" s="321" customFormat="1">
      <c r="A57" s="825" t="s">
        <v>236</v>
      </c>
      <c r="B57" s="826"/>
      <c r="C57" s="826"/>
      <c r="D57" s="827" t="s">
        <v>1272</v>
      </c>
      <c r="E57" s="824">
        <v>13026.732357110001</v>
      </c>
      <c r="F57" s="827" t="s">
        <v>203</v>
      </c>
    </row>
    <row r="58" spans="1:6" s="321" customFormat="1" ht="42">
      <c r="A58" s="828" t="s">
        <v>1393</v>
      </c>
      <c r="B58" s="829" t="s">
        <v>355</v>
      </c>
      <c r="C58" s="826"/>
      <c r="D58" s="830" t="s">
        <v>1453</v>
      </c>
      <c r="E58" s="831">
        <v>1935.66469663</v>
      </c>
      <c r="F58" s="830" t="s">
        <v>1454</v>
      </c>
    </row>
    <row r="59" spans="1:6" s="321" customFormat="1">
      <c r="A59" s="832" t="s">
        <v>236</v>
      </c>
      <c r="B59" s="832" t="s">
        <v>355</v>
      </c>
      <c r="C59" s="833" t="s">
        <v>503</v>
      </c>
      <c r="D59" s="834" t="s">
        <v>1623</v>
      </c>
      <c r="E59" s="835">
        <v>167.98599999999999</v>
      </c>
      <c r="F59" s="834" t="s">
        <v>1624</v>
      </c>
    </row>
    <row r="60" spans="1:6" s="321" customFormat="1" ht="33.75">
      <c r="A60" s="832" t="s">
        <v>236</v>
      </c>
      <c r="B60" s="836"/>
      <c r="C60" s="833" t="s">
        <v>1888</v>
      </c>
      <c r="D60" s="834" t="s">
        <v>1889</v>
      </c>
      <c r="E60" s="835">
        <v>519.03930600000001</v>
      </c>
      <c r="F60" s="834" t="s">
        <v>1890</v>
      </c>
    </row>
    <row r="61" spans="1:6" s="321" customFormat="1" ht="33.75">
      <c r="A61" s="832" t="s">
        <v>236</v>
      </c>
      <c r="B61" s="836"/>
      <c r="C61" s="833" t="s">
        <v>1429</v>
      </c>
      <c r="D61" s="834" t="s">
        <v>123</v>
      </c>
      <c r="E61" s="835">
        <v>307.75616358000002</v>
      </c>
      <c r="F61" s="834" t="s">
        <v>855</v>
      </c>
    </row>
    <row r="62" spans="1:6" s="321" customFormat="1" ht="22.5">
      <c r="A62" s="832" t="s">
        <v>236</v>
      </c>
      <c r="B62" s="836"/>
      <c r="C62" s="833" t="s">
        <v>1441</v>
      </c>
      <c r="D62" s="834" t="s">
        <v>124</v>
      </c>
      <c r="E62" s="835">
        <v>3.0726999699999999</v>
      </c>
      <c r="F62" s="834" t="s">
        <v>254</v>
      </c>
    </row>
    <row r="63" spans="1:6" s="321" customFormat="1">
      <c r="A63" s="832" t="s">
        <v>236</v>
      </c>
      <c r="B63" s="836"/>
      <c r="C63" s="833" t="s">
        <v>2436</v>
      </c>
      <c r="D63" s="834" t="s">
        <v>2437</v>
      </c>
      <c r="E63" s="835">
        <v>0.19500000000000001</v>
      </c>
      <c r="F63" s="834" t="s">
        <v>2438</v>
      </c>
    </row>
    <row r="64" spans="1:6" s="321" customFormat="1" ht="33.75">
      <c r="A64" s="832" t="s">
        <v>236</v>
      </c>
      <c r="B64" s="836"/>
      <c r="C64" s="833" t="s">
        <v>1430</v>
      </c>
      <c r="D64" s="834" t="s">
        <v>849</v>
      </c>
      <c r="E64" s="835">
        <v>895.68600000000004</v>
      </c>
      <c r="F64" s="834" t="s">
        <v>812</v>
      </c>
    </row>
    <row r="65" spans="1:6" s="321" customFormat="1" ht="22.5">
      <c r="A65" s="832" t="s">
        <v>236</v>
      </c>
      <c r="B65" s="836"/>
      <c r="C65" s="833" t="s">
        <v>1442</v>
      </c>
      <c r="D65" s="834" t="s">
        <v>125</v>
      </c>
      <c r="E65" s="835">
        <v>41.92952708</v>
      </c>
      <c r="F65" s="834" t="s">
        <v>856</v>
      </c>
    </row>
    <row r="66" spans="1:6" s="321" customFormat="1" ht="21">
      <c r="A66" s="828" t="s">
        <v>1393</v>
      </c>
      <c r="B66" s="829" t="s">
        <v>178</v>
      </c>
      <c r="C66" s="826"/>
      <c r="D66" s="830" t="s">
        <v>1455</v>
      </c>
      <c r="E66" s="831">
        <v>72.728372960000002</v>
      </c>
      <c r="F66" s="830" t="s">
        <v>1456</v>
      </c>
    </row>
    <row r="67" spans="1:6" s="321" customFormat="1" ht="33.75">
      <c r="A67" s="832" t="s">
        <v>236</v>
      </c>
      <c r="B67" s="832" t="s">
        <v>178</v>
      </c>
      <c r="C67" s="833" t="s">
        <v>1431</v>
      </c>
      <c r="D67" s="834" t="s">
        <v>2088</v>
      </c>
      <c r="E67" s="835">
        <v>13.23226942</v>
      </c>
      <c r="F67" s="834" t="s">
        <v>857</v>
      </c>
    </row>
    <row r="68" spans="1:6" s="321" customFormat="1">
      <c r="A68" s="832" t="s">
        <v>236</v>
      </c>
      <c r="B68" s="836"/>
      <c r="C68" s="833" t="s">
        <v>1443</v>
      </c>
      <c r="D68" s="834" t="s">
        <v>342</v>
      </c>
      <c r="E68" s="835">
        <v>7.1671035400000003</v>
      </c>
      <c r="F68" s="834" t="s">
        <v>249</v>
      </c>
    </row>
    <row r="69" spans="1:6" s="321" customFormat="1" ht="33.75">
      <c r="A69" s="832" t="s">
        <v>236</v>
      </c>
      <c r="B69" s="836"/>
      <c r="C69" s="833" t="s">
        <v>1444</v>
      </c>
      <c r="D69" s="834" t="s">
        <v>1445</v>
      </c>
      <c r="E69" s="835">
        <v>52.329000000000001</v>
      </c>
      <c r="F69" s="834" t="s">
        <v>848</v>
      </c>
    </row>
    <row r="70" spans="1:6" s="321" customFormat="1" ht="21">
      <c r="A70" s="828" t="s">
        <v>1393</v>
      </c>
      <c r="B70" s="829" t="s">
        <v>179</v>
      </c>
      <c r="C70" s="826"/>
      <c r="D70" s="830" t="s">
        <v>1457</v>
      </c>
      <c r="E70" s="831">
        <v>11018.339287519999</v>
      </c>
      <c r="F70" s="830" t="s">
        <v>1458</v>
      </c>
    </row>
    <row r="71" spans="1:6" s="321" customFormat="1" ht="22.5">
      <c r="A71" s="832" t="s">
        <v>236</v>
      </c>
      <c r="B71" s="832" t="s">
        <v>179</v>
      </c>
      <c r="C71" s="833" t="s">
        <v>1432</v>
      </c>
      <c r="D71" s="834" t="s">
        <v>803</v>
      </c>
      <c r="E71" s="835">
        <v>8761.65775106</v>
      </c>
      <c r="F71" s="834" t="s">
        <v>801</v>
      </c>
    </row>
    <row r="72" spans="1:6" s="321" customFormat="1">
      <c r="A72" s="832" t="s">
        <v>236</v>
      </c>
      <c r="B72" s="836"/>
      <c r="C72" s="833" t="s">
        <v>1433</v>
      </c>
      <c r="D72" s="834" t="s">
        <v>504</v>
      </c>
      <c r="E72" s="835">
        <v>2256.6815364600002</v>
      </c>
      <c r="F72" s="834" t="s">
        <v>675</v>
      </c>
    </row>
    <row r="73" spans="1:6" s="321" customFormat="1" ht="22.5">
      <c r="A73" s="825" t="s">
        <v>655</v>
      </c>
      <c r="B73" s="826"/>
      <c r="C73" s="826"/>
      <c r="D73" s="827" t="s">
        <v>77</v>
      </c>
      <c r="E73" s="824">
        <v>1957.6679999999999</v>
      </c>
      <c r="F73" s="827" t="s">
        <v>668</v>
      </c>
    </row>
    <row r="74" spans="1:6" s="321" customFormat="1" ht="21">
      <c r="A74" s="828" t="s">
        <v>1393</v>
      </c>
      <c r="B74" s="829" t="s">
        <v>1276</v>
      </c>
      <c r="C74" s="826"/>
      <c r="D74" s="830" t="s">
        <v>77</v>
      </c>
      <c r="E74" s="831">
        <v>1957.6679999999999</v>
      </c>
      <c r="F74" s="830" t="s">
        <v>668</v>
      </c>
    </row>
    <row r="75" spans="1:6" s="321" customFormat="1" ht="33.75">
      <c r="A75" s="832" t="s">
        <v>655</v>
      </c>
      <c r="B75" s="832" t="s">
        <v>1276</v>
      </c>
      <c r="C75" s="833" t="s">
        <v>1436</v>
      </c>
      <c r="D75" s="834" t="s">
        <v>1491</v>
      </c>
      <c r="E75" s="835">
        <v>1957.6679999999999</v>
      </c>
      <c r="F75" s="834" t="s">
        <v>1492</v>
      </c>
    </row>
    <row r="76" spans="1:6" s="321" customFormat="1">
      <c r="A76" s="825" t="s">
        <v>1039</v>
      </c>
      <c r="B76" s="826"/>
      <c r="C76" s="826"/>
      <c r="D76" s="827" t="s">
        <v>920</v>
      </c>
      <c r="E76" s="824">
        <v>5929.1808000000001</v>
      </c>
      <c r="F76" s="827" t="s">
        <v>99</v>
      </c>
    </row>
    <row r="77" spans="1:6" s="321" customFormat="1" ht="21">
      <c r="A77" s="828" t="s">
        <v>1393</v>
      </c>
      <c r="B77" s="829" t="s">
        <v>1278</v>
      </c>
      <c r="C77" s="826"/>
      <c r="D77" s="830" t="s">
        <v>142</v>
      </c>
      <c r="E77" s="831">
        <v>5183.9578000000001</v>
      </c>
      <c r="F77" s="830" t="s">
        <v>100</v>
      </c>
    </row>
    <row r="78" spans="1:6" s="321" customFormat="1" ht="22.5">
      <c r="A78" s="832" t="s">
        <v>1039</v>
      </c>
      <c r="B78" s="832" t="s">
        <v>1278</v>
      </c>
      <c r="C78" s="833" t="s">
        <v>1625</v>
      </c>
      <c r="D78" s="834" t="s">
        <v>1626</v>
      </c>
      <c r="E78" s="835">
        <v>1183.9578000000001</v>
      </c>
      <c r="F78" s="834" t="s">
        <v>1627</v>
      </c>
    </row>
    <row r="79" spans="1:6" s="321" customFormat="1" ht="45">
      <c r="A79" s="832" t="s">
        <v>1039</v>
      </c>
      <c r="B79" s="836"/>
      <c r="C79" s="833" t="s">
        <v>2443</v>
      </c>
      <c r="D79" s="834" t="s">
        <v>2444</v>
      </c>
      <c r="E79" s="835">
        <v>4000</v>
      </c>
      <c r="F79" s="834" t="s">
        <v>2445</v>
      </c>
    </row>
    <row r="80" spans="1:6" s="321" customFormat="1" ht="21">
      <c r="A80" s="828" t="s">
        <v>1393</v>
      </c>
      <c r="B80" s="829" t="s">
        <v>1256</v>
      </c>
      <c r="C80" s="826"/>
      <c r="D80" s="830" t="s">
        <v>332</v>
      </c>
      <c r="E80" s="831">
        <v>745.22299999999996</v>
      </c>
      <c r="F80" s="830" t="s">
        <v>625</v>
      </c>
    </row>
    <row r="81" spans="1:6" ht="22.5">
      <c r="A81" s="832" t="s">
        <v>1039</v>
      </c>
      <c r="B81" s="832" t="s">
        <v>1256</v>
      </c>
      <c r="C81" s="833" t="s">
        <v>1257</v>
      </c>
      <c r="D81" s="834" t="s">
        <v>2087</v>
      </c>
      <c r="E81" s="835">
        <v>745.22299999999996</v>
      </c>
      <c r="F81" s="834" t="s">
        <v>357</v>
      </c>
    </row>
    <row r="82" spans="1:6" ht="45">
      <c r="A82" s="825" t="s">
        <v>692</v>
      </c>
      <c r="B82" s="826"/>
      <c r="C82" s="826"/>
      <c r="D82" s="827" t="s">
        <v>1991</v>
      </c>
      <c r="E82" s="824">
        <v>579.59603142999993</v>
      </c>
      <c r="F82" s="827" t="s">
        <v>1992</v>
      </c>
    </row>
    <row r="83" spans="1:6" ht="21">
      <c r="A83" s="828" t="s">
        <v>1393</v>
      </c>
      <c r="B83" s="829" t="s">
        <v>1993</v>
      </c>
      <c r="C83" s="826"/>
      <c r="D83" s="830" t="s">
        <v>1994</v>
      </c>
      <c r="E83" s="831">
        <v>579.59603142999993</v>
      </c>
      <c r="F83" s="830" t="s">
        <v>1995</v>
      </c>
    </row>
    <row r="84" spans="1:6" ht="33.75">
      <c r="A84" s="837" t="s">
        <v>692</v>
      </c>
      <c r="B84" s="837" t="s">
        <v>1993</v>
      </c>
      <c r="C84" s="838" t="s">
        <v>1996</v>
      </c>
      <c r="D84" s="839" t="s">
        <v>1991</v>
      </c>
      <c r="E84" s="840">
        <v>579.59603142999993</v>
      </c>
      <c r="F84" s="839" t="s">
        <v>1992</v>
      </c>
    </row>
  </sheetData>
  <mergeCells count="2">
    <mergeCell ref="E1:F1"/>
    <mergeCell ref="A1:D1"/>
  </mergeCells>
  <phoneticPr fontId="8" type="noConversion"/>
  <pageMargins left="0.59055118110236227" right="0.19685039370078741" top="0.25" bottom="0.26" header="0.51181102362204722" footer="0.26"/>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rgb="FFFFEEB9"/>
  </sheetPr>
  <dimension ref="A1:P51"/>
  <sheetViews>
    <sheetView showGridLines="0" view="pageBreakPreview" topLeftCell="A4" zoomScale="85" zoomScaleNormal="100" zoomScaleSheetLayoutView="85" workbookViewId="0">
      <selection activeCell="A4" sqref="A1:XFD1048576"/>
    </sheetView>
  </sheetViews>
  <sheetFormatPr defaultRowHeight="12.75"/>
  <cols>
    <col min="1" max="1" width="36.42578125" style="597" customWidth="1"/>
    <col min="2" max="3" width="15.5703125" style="597" customWidth="1"/>
    <col min="4" max="6" width="15.5703125" style="156" customWidth="1"/>
    <col min="7" max="10" width="15.42578125" style="597" customWidth="1"/>
    <col min="11" max="11" width="36.42578125" style="597" customWidth="1"/>
    <col min="12" max="12" width="12.85546875" style="597" customWidth="1"/>
    <col min="13" max="13" width="11.85546875" style="597" bestFit="1" customWidth="1"/>
    <col min="14" max="16384" width="9.140625" style="597"/>
  </cols>
  <sheetData>
    <row r="1" spans="1:16">
      <c r="A1" s="597" t="s">
        <v>1592</v>
      </c>
      <c r="K1" s="175" t="s">
        <v>1593</v>
      </c>
      <c r="L1" s="175"/>
    </row>
    <row r="2" spans="1:16" ht="9" customHeight="1">
      <c r="K2" s="175"/>
      <c r="L2" s="175"/>
    </row>
    <row r="3" spans="1:16">
      <c r="A3" s="15" t="s">
        <v>9</v>
      </c>
      <c r="B3" s="161"/>
      <c r="C3" s="161"/>
      <c r="D3" s="162"/>
      <c r="E3" s="162"/>
      <c r="F3" s="162"/>
      <c r="K3" s="17" t="s">
        <v>469</v>
      </c>
      <c r="L3" s="17"/>
    </row>
    <row r="4" spans="1:16">
      <c r="B4" s="161"/>
      <c r="C4" s="161"/>
      <c r="D4" s="162"/>
      <c r="E4" s="162"/>
      <c r="F4" s="162"/>
      <c r="K4" s="175"/>
      <c r="L4" s="175"/>
    </row>
    <row r="5" spans="1:16">
      <c r="A5" s="597" t="s">
        <v>158</v>
      </c>
      <c r="K5" s="175" t="s">
        <v>731</v>
      </c>
      <c r="L5" s="226"/>
      <c r="M5" s="161"/>
    </row>
    <row r="6" spans="1:16" ht="22.5" customHeight="1">
      <c r="A6" s="860" t="s">
        <v>534</v>
      </c>
      <c r="B6" s="863" t="s">
        <v>2046</v>
      </c>
      <c r="C6" s="867" t="s">
        <v>2105</v>
      </c>
      <c r="D6" s="886" t="s">
        <v>2807</v>
      </c>
      <c r="E6" s="886"/>
      <c r="F6" s="868" t="s">
        <v>3436</v>
      </c>
      <c r="G6" s="893" t="s">
        <v>2355</v>
      </c>
      <c r="H6" s="893"/>
      <c r="I6" s="893"/>
      <c r="J6" s="894"/>
      <c r="K6" s="860" t="s">
        <v>51</v>
      </c>
      <c r="L6" s="862"/>
      <c r="M6" s="640"/>
      <c r="N6" s="227"/>
      <c r="O6" s="227"/>
      <c r="P6" s="227"/>
    </row>
    <row r="7" spans="1:16" ht="39.75" customHeight="1">
      <c r="A7" s="861"/>
      <c r="B7" s="863"/>
      <c r="C7" s="867"/>
      <c r="D7" s="157" t="s">
        <v>750</v>
      </c>
      <c r="E7" s="157" t="s">
        <v>2834</v>
      </c>
      <c r="F7" s="868"/>
      <c r="G7" s="642" t="s">
        <v>2308</v>
      </c>
      <c r="H7" s="157" t="s">
        <v>2106</v>
      </c>
      <c r="I7" s="157" t="s">
        <v>2107</v>
      </c>
      <c r="J7" s="157" t="s">
        <v>2806</v>
      </c>
      <c r="K7" s="861"/>
      <c r="L7" s="862"/>
      <c r="M7" s="640"/>
      <c r="N7" s="227"/>
      <c r="O7" s="227"/>
      <c r="P7" s="227"/>
    </row>
    <row r="8" spans="1:16">
      <c r="A8" s="255">
        <v>1</v>
      </c>
      <c r="B8" s="294" t="s">
        <v>236</v>
      </c>
      <c r="C8" s="681" t="s">
        <v>362</v>
      </c>
      <c r="D8" s="750" t="s">
        <v>655</v>
      </c>
      <c r="E8" s="750" t="s">
        <v>1039</v>
      </c>
      <c r="F8" s="750" t="s">
        <v>692</v>
      </c>
      <c r="G8" s="682" t="s">
        <v>1040</v>
      </c>
      <c r="H8" s="294" t="s">
        <v>1142</v>
      </c>
      <c r="I8" s="294" t="s">
        <v>580</v>
      </c>
      <c r="J8" s="294" t="s">
        <v>2024</v>
      </c>
      <c r="K8" s="294" t="s">
        <v>2027</v>
      </c>
      <c r="L8" s="546"/>
      <c r="M8" s="161"/>
    </row>
    <row r="9" spans="1:16">
      <c r="A9" s="37" t="s">
        <v>570</v>
      </c>
      <c r="B9" s="284">
        <v>4315582.4672483196</v>
      </c>
      <c r="C9" s="284">
        <v>4681296.3203925798</v>
      </c>
      <c r="D9" s="284">
        <v>4728531.7393121403</v>
      </c>
      <c r="E9" s="284">
        <v>264084.63591734</v>
      </c>
      <c r="F9" s="284">
        <v>286004.31041466002</v>
      </c>
      <c r="G9" s="284">
        <v>966618</v>
      </c>
      <c r="H9" s="284">
        <v>1244154</v>
      </c>
      <c r="I9" s="501">
        <v>1317856</v>
      </c>
      <c r="J9" s="501">
        <v>1199903.4745755601</v>
      </c>
      <c r="K9" s="101" t="s">
        <v>571</v>
      </c>
      <c r="L9" s="384"/>
      <c r="M9" s="225"/>
      <c r="N9" s="202"/>
    </row>
    <row r="10" spans="1:16" ht="25.5">
      <c r="A10" s="19" t="s">
        <v>1036</v>
      </c>
      <c r="B10" s="203">
        <v>1747376.0496819301</v>
      </c>
      <c r="C10" s="203">
        <v>1962822.9709191399</v>
      </c>
      <c r="D10" s="203">
        <v>2195143.9413622902</v>
      </c>
      <c r="E10" s="203">
        <v>145818.59326364001</v>
      </c>
      <c r="F10" s="203">
        <v>154168.22734231999</v>
      </c>
      <c r="G10" s="203">
        <v>517711.52383697999</v>
      </c>
      <c r="H10" s="203" t="s">
        <v>2517</v>
      </c>
      <c r="I10" s="203" t="s">
        <v>2741</v>
      </c>
      <c r="J10" s="203">
        <v>587076.32185375015</v>
      </c>
      <c r="K10" s="19" t="s">
        <v>1038</v>
      </c>
      <c r="L10" s="207"/>
      <c r="M10" s="225"/>
      <c r="N10" s="202"/>
    </row>
    <row r="11" spans="1:16" ht="14.25" customHeight="1">
      <c r="A11" s="228" t="s">
        <v>648</v>
      </c>
      <c r="B11" s="204">
        <v>691778.12983523996</v>
      </c>
      <c r="C11" s="204">
        <v>750211.81607165001</v>
      </c>
      <c r="D11" s="204">
        <v>838394.47884443996</v>
      </c>
      <c r="E11" s="204">
        <v>63258.841489769999</v>
      </c>
      <c r="F11" s="204">
        <v>67836.038139540004</v>
      </c>
      <c r="G11" s="204">
        <v>206822.67565697001</v>
      </c>
      <c r="H11" s="204" t="s">
        <v>2450</v>
      </c>
      <c r="I11" s="204" t="s">
        <v>2672</v>
      </c>
      <c r="J11" s="204">
        <v>215787.19462761993</v>
      </c>
      <c r="K11" s="218" t="s">
        <v>364</v>
      </c>
      <c r="L11" s="229"/>
      <c r="M11" s="225"/>
      <c r="N11" s="202"/>
    </row>
    <row r="12" spans="1:16">
      <c r="A12" s="228" t="s">
        <v>140</v>
      </c>
      <c r="B12" s="204">
        <v>530439.94288067997</v>
      </c>
      <c r="C12" s="204">
        <v>576606.59728846001</v>
      </c>
      <c r="D12" s="204">
        <v>618505.48059255001</v>
      </c>
      <c r="E12" s="204">
        <v>48229.013612390001</v>
      </c>
      <c r="F12" s="204">
        <v>46503.403580259997</v>
      </c>
      <c r="G12" s="204">
        <v>146780.44004526001</v>
      </c>
      <c r="H12" s="204" t="s">
        <v>2451</v>
      </c>
      <c r="I12" s="204" t="s">
        <v>2673</v>
      </c>
      <c r="J12" s="204">
        <v>167158.81058903999</v>
      </c>
      <c r="K12" s="218" t="s">
        <v>320</v>
      </c>
      <c r="L12" s="229"/>
      <c r="M12" s="225"/>
      <c r="N12" s="202"/>
    </row>
    <row r="13" spans="1:16">
      <c r="A13" s="228" t="s">
        <v>290</v>
      </c>
      <c r="B13" s="204">
        <v>127386.68681478</v>
      </c>
      <c r="C13" s="204">
        <v>175013.95722487001</v>
      </c>
      <c r="D13" s="204">
        <v>216578.21012902001</v>
      </c>
      <c r="E13" s="204">
        <v>22615.64479636</v>
      </c>
      <c r="F13" s="204">
        <v>26673.075943489999</v>
      </c>
      <c r="G13" s="204">
        <v>41461.03004184</v>
      </c>
      <c r="H13" s="204" t="s">
        <v>2518</v>
      </c>
      <c r="I13" s="204" t="s">
        <v>2742</v>
      </c>
      <c r="J13" s="204">
        <v>58811.995961709996</v>
      </c>
      <c r="K13" s="218" t="s">
        <v>291</v>
      </c>
      <c r="L13" s="229"/>
      <c r="M13" s="225"/>
      <c r="N13" s="202"/>
    </row>
    <row r="14" spans="1:16">
      <c r="A14" s="38" t="s">
        <v>479</v>
      </c>
      <c r="B14" s="203">
        <v>71619.531589890001</v>
      </c>
      <c r="C14" s="203">
        <v>114953.90203619</v>
      </c>
      <c r="D14" s="203">
        <v>74950.611455620005</v>
      </c>
      <c r="E14" s="203">
        <v>12053.51993875</v>
      </c>
      <c r="F14" s="203">
        <v>4481.7147564699999</v>
      </c>
      <c r="G14" s="203">
        <v>22861.14823635</v>
      </c>
      <c r="H14" s="203" t="s">
        <v>2519</v>
      </c>
      <c r="I14" s="203" t="s">
        <v>2743</v>
      </c>
      <c r="J14" s="203">
        <v>21560.360250020007</v>
      </c>
      <c r="K14" s="19" t="s">
        <v>18</v>
      </c>
      <c r="L14" s="34"/>
      <c r="M14" s="225"/>
      <c r="N14" s="202"/>
    </row>
    <row r="15" spans="1:16" ht="24.75" customHeight="1">
      <c r="A15" s="38" t="s">
        <v>302</v>
      </c>
      <c r="B15" s="203">
        <v>52438.235271500002</v>
      </c>
      <c r="C15" s="203">
        <v>64305.674622250001</v>
      </c>
      <c r="D15" s="203">
        <v>90175.150722229999</v>
      </c>
      <c r="E15" s="203">
        <v>6588.4767149500003</v>
      </c>
      <c r="F15" s="203">
        <v>6986.2313658700004</v>
      </c>
      <c r="G15" s="203">
        <v>18701.003183500001</v>
      </c>
      <c r="H15" s="203" t="s">
        <v>2520</v>
      </c>
      <c r="I15" s="601" t="s">
        <v>2744</v>
      </c>
      <c r="J15" s="601">
        <v>25477.005241790001</v>
      </c>
      <c r="K15" s="19" t="s">
        <v>684</v>
      </c>
      <c r="L15" s="34"/>
      <c r="M15" s="225"/>
      <c r="N15" s="202"/>
    </row>
    <row r="16" spans="1:16" ht="15" customHeight="1">
      <c r="A16" s="38" t="s">
        <v>524</v>
      </c>
      <c r="B16" s="203">
        <v>2444148.6507049999</v>
      </c>
      <c r="C16" s="203">
        <v>2539213.7728149998</v>
      </c>
      <c r="D16" s="203">
        <v>2368262.035772</v>
      </c>
      <c r="E16" s="203">
        <v>99624.046000000002</v>
      </c>
      <c r="F16" s="203">
        <v>120368.13695</v>
      </c>
      <c r="G16" s="203">
        <v>407344.41090000002</v>
      </c>
      <c r="H16" s="203" t="s">
        <v>2521</v>
      </c>
      <c r="I16" s="601" t="s">
        <v>2745</v>
      </c>
      <c r="J16" s="601">
        <v>565789.7872299999</v>
      </c>
      <c r="K16" s="19" t="s">
        <v>500</v>
      </c>
      <c r="L16" s="34"/>
      <c r="M16" s="225"/>
      <c r="N16" s="202"/>
    </row>
    <row r="17" spans="1:14">
      <c r="A17" s="21" t="s">
        <v>133</v>
      </c>
      <c r="B17" s="284">
        <v>4203262.3553235997</v>
      </c>
      <c r="C17" s="284">
        <v>4613265.6750710597</v>
      </c>
      <c r="D17" s="284">
        <v>4720271.8595099896</v>
      </c>
      <c r="E17" s="284">
        <v>164078.23586645001</v>
      </c>
      <c r="F17" s="284">
        <v>188316.43986844999</v>
      </c>
      <c r="G17" s="284" t="s">
        <v>2356</v>
      </c>
      <c r="H17" s="284" t="s">
        <v>2522</v>
      </c>
      <c r="I17" s="600" t="s">
        <v>2746</v>
      </c>
      <c r="J17" s="600">
        <v>1382471.0945278998</v>
      </c>
      <c r="K17" s="20" t="s">
        <v>664</v>
      </c>
      <c r="L17" s="22"/>
      <c r="M17" s="225"/>
      <c r="N17" s="202"/>
    </row>
    <row r="18" spans="1:14" ht="15" customHeight="1">
      <c r="A18" s="220" t="s">
        <v>620</v>
      </c>
      <c r="B18" s="204">
        <v>156141.28250204001</v>
      </c>
      <c r="C18" s="204">
        <v>167060.56388368001</v>
      </c>
      <c r="D18" s="204">
        <v>194003.79256179</v>
      </c>
      <c r="E18" s="204">
        <v>6773.8819291099999</v>
      </c>
      <c r="F18" s="204">
        <v>7998.6667142400001</v>
      </c>
      <c r="G18" s="204">
        <v>31688.174340910002</v>
      </c>
      <c r="H18" s="204" t="s">
        <v>2523</v>
      </c>
      <c r="I18" s="599" t="s">
        <v>2747</v>
      </c>
      <c r="J18" s="599">
        <v>58097.080463940016</v>
      </c>
      <c r="K18" s="219" t="s">
        <v>167</v>
      </c>
      <c r="L18" s="223"/>
      <c r="M18" s="225"/>
      <c r="N18" s="202"/>
    </row>
    <row r="19" spans="1:14">
      <c r="A19" s="220" t="s">
        <v>107</v>
      </c>
      <c r="B19" s="204">
        <v>14797.522348529999</v>
      </c>
      <c r="C19" s="204">
        <v>25869.213167810001</v>
      </c>
      <c r="D19" s="204">
        <v>25818.631368549999</v>
      </c>
      <c r="E19" s="204">
        <v>253.48410577000001</v>
      </c>
      <c r="F19" s="204">
        <v>292.78490749000002</v>
      </c>
      <c r="G19" s="204">
        <v>2466.9756060599998</v>
      </c>
      <c r="H19" s="204" t="s">
        <v>2524</v>
      </c>
      <c r="I19" s="599" t="s">
        <v>2748</v>
      </c>
      <c r="J19" s="599">
        <v>9090.2062821100008</v>
      </c>
      <c r="K19" s="219" t="s">
        <v>55</v>
      </c>
      <c r="L19" s="223"/>
      <c r="M19" s="225"/>
      <c r="N19" s="202"/>
    </row>
    <row r="20" spans="1:14" ht="39" customHeight="1">
      <c r="A20" s="220" t="s">
        <v>589</v>
      </c>
      <c r="B20" s="204">
        <v>131278.44895311998</v>
      </c>
      <c r="C20" s="204">
        <v>170861.15241127001</v>
      </c>
      <c r="D20" s="204">
        <v>158770.44019347001</v>
      </c>
      <c r="E20" s="204">
        <v>6727.59612836</v>
      </c>
      <c r="F20" s="204">
        <v>7153.0824636699999</v>
      </c>
      <c r="G20" s="204">
        <v>26923.219964799999</v>
      </c>
      <c r="H20" s="204" t="s">
        <v>2525</v>
      </c>
      <c r="I20" s="599" t="s">
        <v>2749</v>
      </c>
      <c r="J20" s="599">
        <v>49420.860959960017</v>
      </c>
      <c r="K20" s="219" t="s">
        <v>361</v>
      </c>
      <c r="L20" s="223"/>
      <c r="M20" s="225"/>
      <c r="N20" s="202"/>
    </row>
    <row r="21" spans="1:14">
      <c r="A21" s="220" t="s">
        <v>52</v>
      </c>
      <c r="B21" s="204">
        <v>1312403.8252745899</v>
      </c>
      <c r="C21" s="204">
        <v>1480083.1598505401</v>
      </c>
      <c r="D21" s="204">
        <v>1592337.6194157701</v>
      </c>
      <c r="E21" s="204">
        <v>85247.065779430006</v>
      </c>
      <c r="F21" s="204">
        <v>93164.797284929999</v>
      </c>
      <c r="G21" s="204">
        <v>331225.47782388999</v>
      </c>
      <c r="H21" s="204" t="s">
        <v>2526</v>
      </c>
      <c r="I21" s="204" t="s">
        <v>2750</v>
      </c>
      <c r="J21" s="204">
        <v>430254.27742251009</v>
      </c>
      <c r="K21" s="219" t="s">
        <v>53</v>
      </c>
      <c r="L21" s="223"/>
      <c r="M21" s="225"/>
      <c r="N21" s="202"/>
    </row>
    <row r="22" spans="1:14">
      <c r="A22" s="220" t="s">
        <v>393</v>
      </c>
      <c r="B22" s="204">
        <v>646552.35267269006</v>
      </c>
      <c r="C22" s="204">
        <v>408970.43892644998</v>
      </c>
      <c r="D22" s="204">
        <v>149872.15334232</v>
      </c>
      <c r="E22" s="204">
        <v>2533.47926009</v>
      </c>
      <c r="F22" s="204">
        <v>3385.5861976800002</v>
      </c>
      <c r="G22" s="204">
        <v>18719.114107429999</v>
      </c>
      <c r="H22" s="204" t="s">
        <v>2527</v>
      </c>
      <c r="I22" s="204" t="s">
        <v>2751</v>
      </c>
      <c r="J22" s="204">
        <v>54387.0593696</v>
      </c>
      <c r="K22" s="219" t="s">
        <v>394</v>
      </c>
      <c r="L22" s="223"/>
      <c r="M22" s="225"/>
      <c r="N22" s="202"/>
    </row>
    <row r="23" spans="1:14" ht="25.5">
      <c r="A23" s="220" t="s">
        <v>193</v>
      </c>
      <c r="B23" s="204">
        <v>158478.48500633999</v>
      </c>
      <c r="C23" s="204">
        <v>196532.11304200999</v>
      </c>
      <c r="D23" s="204">
        <v>212082.7082652</v>
      </c>
      <c r="E23" s="204">
        <v>6072.6115732400003</v>
      </c>
      <c r="F23" s="204">
        <v>7287.4931023099998</v>
      </c>
      <c r="G23" s="204">
        <v>37773.429836260002</v>
      </c>
      <c r="H23" s="204" t="s">
        <v>2528</v>
      </c>
      <c r="I23" s="204" t="s">
        <v>2752</v>
      </c>
      <c r="J23" s="204">
        <v>58988.63236679</v>
      </c>
      <c r="K23" s="219" t="s">
        <v>37</v>
      </c>
      <c r="L23" s="223"/>
      <c r="M23" s="225"/>
      <c r="N23" s="202"/>
    </row>
    <row r="24" spans="1:14" ht="12.75" customHeight="1">
      <c r="A24" s="220" t="s">
        <v>70</v>
      </c>
      <c r="B24" s="204">
        <v>503045.12266759999</v>
      </c>
      <c r="C24" s="204">
        <v>680263.97232581</v>
      </c>
      <c r="D24" s="204">
        <v>743257.85782552999</v>
      </c>
      <c r="E24" s="204">
        <v>4954.6338257199995</v>
      </c>
      <c r="F24" s="204">
        <v>5669.9139367799999</v>
      </c>
      <c r="G24" s="204">
        <v>78343.489403529995</v>
      </c>
      <c r="H24" s="204" t="s">
        <v>2529</v>
      </c>
      <c r="I24" s="204" t="s">
        <v>2753</v>
      </c>
      <c r="J24" s="204">
        <v>234227.04322176002</v>
      </c>
      <c r="K24" s="219" t="s">
        <v>621</v>
      </c>
      <c r="L24" s="223"/>
      <c r="M24" s="225"/>
      <c r="N24" s="202"/>
    </row>
    <row r="25" spans="1:14" ht="25.5">
      <c r="A25" s="220" t="s">
        <v>543</v>
      </c>
      <c r="B25" s="204">
        <v>242396.10133191998</v>
      </c>
      <c r="C25" s="204">
        <v>265212.29449984001</v>
      </c>
      <c r="D25" s="204">
        <v>298991.73182287998</v>
      </c>
      <c r="E25" s="204">
        <v>13946.42889162</v>
      </c>
      <c r="F25" s="204">
        <v>16921.881203159999</v>
      </c>
      <c r="G25" s="204">
        <v>62784.022492850003</v>
      </c>
      <c r="H25" s="204" t="s">
        <v>2530</v>
      </c>
      <c r="I25" s="204" t="s">
        <v>2754</v>
      </c>
      <c r="J25" s="204">
        <v>77904.388522419991</v>
      </c>
      <c r="K25" s="219" t="s">
        <v>632</v>
      </c>
      <c r="L25" s="223"/>
      <c r="M25" s="225"/>
      <c r="N25" s="202"/>
    </row>
    <row r="26" spans="1:14" ht="25.5">
      <c r="A26" s="220" t="s">
        <v>765</v>
      </c>
      <c r="B26" s="204">
        <v>86233.112576429994</v>
      </c>
      <c r="C26" s="204">
        <v>122963.42160777</v>
      </c>
      <c r="D26" s="204">
        <v>116688.61509547</v>
      </c>
      <c r="E26" s="204">
        <v>7145.9587776999997</v>
      </c>
      <c r="F26" s="204">
        <v>4663.2928267099996</v>
      </c>
      <c r="G26" s="204">
        <v>14922.58539163</v>
      </c>
      <c r="H26" s="204" t="s">
        <v>2531</v>
      </c>
      <c r="I26" s="204" t="s">
        <v>2755</v>
      </c>
      <c r="J26" s="204">
        <v>40535.298381989996</v>
      </c>
      <c r="K26" s="219" t="s">
        <v>460</v>
      </c>
      <c r="L26" s="223"/>
      <c r="M26" s="225"/>
      <c r="N26" s="202"/>
    </row>
    <row r="27" spans="1:14" ht="51" customHeight="1">
      <c r="A27" s="220" t="s">
        <v>909</v>
      </c>
      <c r="B27" s="204">
        <v>316036.25687520998</v>
      </c>
      <c r="C27" s="204">
        <v>348424.81662508001</v>
      </c>
      <c r="D27" s="204">
        <v>311955.84806514002</v>
      </c>
      <c r="E27" s="204">
        <v>5771.2740025800003</v>
      </c>
      <c r="F27" s="204">
        <v>7000.78985887</v>
      </c>
      <c r="G27" s="204">
        <v>44259.642267529998</v>
      </c>
      <c r="H27" s="204" t="s">
        <v>2532</v>
      </c>
      <c r="I27" s="204" t="s">
        <v>2756</v>
      </c>
      <c r="J27" s="204">
        <v>91877.015196040011</v>
      </c>
      <c r="K27" s="219" t="s">
        <v>544</v>
      </c>
      <c r="L27" s="223"/>
      <c r="M27" s="225"/>
      <c r="N27" s="202"/>
    </row>
    <row r="28" spans="1:14" ht="28.5" customHeight="1">
      <c r="A28" s="220" t="s">
        <v>806</v>
      </c>
      <c r="B28" s="204">
        <v>37652.012110900003</v>
      </c>
      <c r="C28" s="204">
        <v>20906.46353225</v>
      </c>
      <c r="D28" s="204">
        <v>27186.448054150002</v>
      </c>
      <c r="E28" s="204">
        <v>674.40106606999996</v>
      </c>
      <c r="F28" s="204">
        <v>424.57982921000001</v>
      </c>
      <c r="G28" s="204">
        <v>2930.7678850699999</v>
      </c>
      <c r="H28" s="204" t="s">
        <v>2533</v>
      </c>
      <c r="I28" s="599" t="s">
        <v>2757</v>
      </c>
      <c r="J28" s="599">
        <v>11585.513425530002</v>
      </c>
      <c r="K28" s="219" t="s">
        <v>618</v>
      </c>
      <c r="L28" s="223"/>
      <c r="M28" s="225"/>
      <c r="N28" s="202"/>
    </row>
    <row r="29" spans="1:14">
      <c r="A29" s="220" t="s">
        <v>277</v>
      </c>
      <c r="B29" s="204">
        <v>267745.56712040998</v>
      </c>
      <c r="C29" s="204">
        <v>355998.79723238997</v>
      </c>
      <c r="D29" s="204">
        <v>440201.37455112999</v>
      </c>
      <c r="E29" s="204">
        <v>1947.2070618299999</v>
      </c>
      <c r="F29" s="204">
        <v>5986.8848799199995</v>
      </c>
      <c r="G29" s="204">
        <v>22815.852671699999</v>
      </c>
      <c r="H29" s="204" t="s">
        <v>2534</v>
      </c>
      <c r="I29" s="599" t="s">
        <v>2758</v>
      </c>
      <c r="J29" s="599">
        <v>127241.92133539001</v>
      </c>
      <c r="K29" s="219" t="s">
        <v>281</v>
      </c>
      <c r="L29" s="223"/>
      <c r="M29" s="225"/>
      <c r="N29" s="202"/>
    </row>
    <row r="30" spans="1:14">
      <c r="A30" s="220" t="s">
        <v>282</v>
      </c>
      <c r="B30" s="204">
        <v>90766.41864240999</v>
      </c>
      <c r="C30" s="204">
        <v>88009.107664009993</v>
      </c>
      <c r="D30" s="204">
        <v>104642.12839086</v>
      </c>
      <c r="E30" s="204">
        <v>4161.6073639300002</v>
      </c>
      <c r="F30" s="204">
        <v>5925.0985827799996</v>
      </c>
      <c r="G30" s="204">
        <v>24162.084748559999</v>
      </c>
      <c r="H30" s="204" t="s">
        <v>2535</v>
      </c>
      <c r="I30" s="599" t="s">
        <v>2759</v>
      </c>
      <c r="J30" s="599">
        <v>35807.117539030005</v>
      </c>
      <c r="K30" s="219" t="s">
        <v>212</v>
      </c>
      <c r="L30" s="223"/>
      <c r="M30" s="225"/>
      <c r="N30" s="202"/>
    </row>
    <row r="31" spans="1:14">
      <c r="A31" s="220" t="s">
        <v>213</v>
      </c>
      <c r="B31" s="204">
        <v>442.14733623999996</v>
      </c>
      <c r="C31" s="204">
        <v>1735.38591784</v>
      </c>
      <c r="D31" s="204">
        <v>2064.0147113600001</v>
      </c>
      <c r="E31" s="204" t="s">
        <v>696</v>
      </c>
      <c r="F31" s="204">
        <v>209.43350851</v>
      </c>
      <c r="G31" s="204">
        <v>198.51962090000001</v>
      </c>
      <c r="H31" s="204" t="s">
        <v>2536</v>
      </c>
      <c r="I31" s="599" t="s">
        <v>2760</v>
      </c>
      <c r="J31" s="599">
        <v>910.06960021999998</v>
      </c>
      <c r="K31" s="219" t="s">
        <v>214</v>
      </c>
      <c r="L31" s="223"/>
      <c r="M31" s="225"/>
      <c r="N31" s="202"/>
    </row>
    <row r="32" spans="1:14">
      <c r="A32" s="220" t="s">
        <v>713</v>
      </c>
      <c r="B32" s="204">
        <v>236113.13490516998</v>
      </c>
      <c r="C32" s="204">
        <v>280374.77438431</v>
      </c>
      <c r="D32" s="204">
        <v>342398.49584637</v>
      </c>
      <c r="E32" s="204">
        <v>17868.606101000001</v>
      </c>
      <c r="F32" s="204">
        <v>22232.15457219</v>
      </c>
      <c r="G32" s="204">
        <v>83064.557337609993</v>
      </c>
      <c r="H32" s="204" t="s">
        <v>2537</v>
      </c>
      <c r="I32" s="599" t="s">
        <v>2761</v>
      </c>
      <c r="J32" s="599">
        <v>102144.61044061001</v>
      </c>
      <c r="K32" s="219" t="s">
        <v>482</v>
      </c>
      <c r="L32" s="223"/>
      <c r="M32" s="225"/>
      <c r="N32" s="202"/>
    </row>
    <row r="33" spans="1:14" ht="26.25" customHeight="1">
      <c r="A33" s="21" t="s">
        <v>903</v>
      </c>
      <c r="B33" s="284">
        <v>131442.72782182999</v>
      </c>
      <c r="C33" s="284">
        <v>71724.156500070007</v>
      </c>
      <c r="D33" s="284">
        <v>110529.3318415</v>
      </c>
      <c r="E33" s="284">
        <v>-742.91900634000001</v>
      </c>
      <c r="F33" s="284">
        <v>-1126.69495682</v>
      </c>
      <c r="G33" s="284" t="s">
        <v>2357</v>
      </c>
      <c r="H33" s="284" t="s">
        <v>2538</v>
      </c>
      <c r="I33" s="600" t="s">
        <v>2762</v>
      </c>
      <c r="J33" s="600">
        <v>17237.796176479998</v>
      </c>
      <c r="K33" s="20" t="s">
        <v>770</v>
      </c>
      <c r="L33" s="22"/>
      <c r="M33" s="225"/>
      <c r="N33" s="202"/>
    </row>
    <row r="34" spans="1:14" ht="17.45" customHeight="1">
      <c r="A34" s="38" t="s">
        <v>667</v>
      </c>
      <c r="B34" s="203">
        <v>139534.32183096002</v>
      </c>
      <c r="C34" s="203">
        <v>109491.88713543001</v>
      </c>
      <c r="D34" s="203">
        <v>125819.66377511001</v>
      </c>
      <c r="E34" s="203">
        <v>0</v>
      </c>
      <c r="F34" s="203">
        <v>0</v>
      </c>
      <c r="G34" s="203">
        <v>27404.335287000002</v>
      </c>
      <c r="H34" s="203" t="s">
        <v>2539</v>
      </c>
      <c r="I34" s="601" t="s">
        <v>2763</v>
      </c>
      <c r="J34" s="601">
        <v>22841.620101110006</v>
      </c>
      <c r="K34" s="19" t="s">
        <v>552</v>
      </c>
      <c r="L34" s="34"/>
      <c r="M34" s="225"/>
      <c r="N34" s="202"/>
    </row>
    <row r="35" spans="1:14" ht="13.7" customHeight="1">
      <c r="A35" s="38" t="s">
        <v>553</v>
      </c>
      <c r="B35" s="203">
        <v>8091.5940091299999</v>
      </c>
      <c r="C35" s="203">
        <v>37767.73063536</v>
      </c>
      <c r="D35" s="203">
        <v>15290.331933609999</v>
      </c>
      <c r="E35" s="203">
        <v>742.91900634000001</v>
      </c>
      <c r="F35" s="203">
        <v>1126.69495682</v>
      </c>
      <c r="G35" s="203">
        <v>2358.30154666</v>
      </c>
      <c r="H35" s="203" t="s">
        <v>2540</v>
      </c>
      <c r="I35" s="601" t="s">
        <v>2764</v>
      </c>
      <c r="J35" s="601">
        <v>5603.82392463</v>
      </c>
      <c r="K35" s="19" t="s">
        <v>542</v>
      </c>
      <c r="L35" s="34"/>
      <c r="M35" s="225"/>
      <c r="N35" s="202"/>
    </row>
    <row r="36" spans="1:14" ht="27" customHeight="1">
      <c r="A36" s="21" t="s">
        <v>932</v>
      </c>
      <c r="B36" s="284">
        <v>80438.737392989991</v>
      </c>
      <c r="C36" s="284">
        <v>139894.84518490999</v>
      </c>
      <c r="D36" s="284">
        <v>80945.186281300004</v>
      </c>
      <c r="E36" s="284">
        <v>1966.22708949</v>
      </c>
      <c r="F36" s="284">
        <v>364.77435312</v>
      </c>
      <c r="G36" s="284" t="s">
        <v>2358</v>
      </c>
      <c r="H36" s="284" t="s">
        <v>2541</v>
      </c>
      <c r="I36" s="600" t="s">
        <v>2765</v>
      </c>
      <c r="J36" s="600">
        <v>30098.728315650005</v>
      </c>
      <c r="K36" s="20" t="s">
        <v>902</v>
      </c>
      <c r="L36" s="22"/>
      <c r="M36" s="225"/>
      <c r="N36" s="202"/>
    </row>
    <row r="37" spans="1:14" ht="15.75" customHeight="1">
      <c r="A37" s="38" t="s">
        <v>486</v>
      </c>
      <c r="B37" s="203">
        <v>82702.419883269991</v>
      </c>
      <c r="C37" s="203">
        <v>143645.09603893</v>
      </c>
      <c r="D37" s="203">
        <v>86942.021179200005</v>
      </c>
      <c r="E37" s="203">
        <v>2217.5830000000001</v>
      </c>
      <c r="F37" s="203">
        <v>1957.6679999999999</v>
      </c>
      <c r="G37" s="203">
        <v>13473.720600000001</v>
      </c>
      <c r="H37" s="203" t="s">
        <v>2542</v>
      </c>
      <c r="I37" s="601" t="s">
        <v>2766</v>
      </c>
      <c r="J37" s="601">
        <v>31847.241022200003</v>
      </c>
      <c r="K37" s="19" t="s">
        <v>217</v>
      </c>
      <c r="L37" s="34"/>
      <c r="M37" s="225"/>
      <c r="N37" s="202"/>
    </row>
    <row r="38" spans="1:14" ht="25.5" customHeight="1">
      <c r="A38" s="38" t="s">
        <v>347</v>
      </c>
      <c r="B38" s="203">
        <v>2263.6824902799999</v>
      </c>
      <c r="C38" s="203">
        <v>3750.2508540200001</v>
      </c>
      <c r="D38" s="203">
        <v>5996.8348979000002</v>
      </c>
      <c r="E38" s="203">
        <v>251.35591051</v>
      </c>
      <c r="F38" s="203">
        <v>1592.89364688</v>
      </c>
      <c r="G38" s="203">
        <v>1530.0563812400001</v>
      </c>
      <c r="H38" s="203" t="s">
        <v>2478</v>
      </c>
      <c r="I38" s="601" t="s">
        <v>2700</v>
      </c>
      <c r="J38" s="601">
        <v>1748.5127065500001</v>
      </c>
      <c r="K38" s="19" t="s">
        <v>480</v>
      </c>
      <c r="L38" s="34"/>
      <c r="M38" s="225"/>
      <c r="N38" s="202"/>
    </row>
    <row r="39" spans="1:14" ht="14.25" customHeight="1">
      <c r="A39" s="21" t="s">
        <v>771</v>
      </c>
      <c r="B39" s="284">
        <v>-99561.3532901</v>
      </c>
      <c r="C39" s="284">
        <v>-143588.35636346001</v>
      </c>
      <c r="D39" s="284">
        <v>-183214.63832065</v>
      </c>
      <c r="E39" s="284">
        <v>98783.091967739994</v>
      </c>
      <c r="F39" s="284">
        <v>98449.791149910001</v>
      </c>
      <c r="G39" s="284" t="s">
        <v>2359</v>
      </c>
      <c r="H39" s="284" t="s">
        <v>2543</v>
      </c>
      <c r="I39" s="600" t="s">
        <v>2767</v>
      </c>
      <c r="J39" s="600">
        <v>-229904.14444447</v>
      </c>
      <c r="K39" s="20" t="s">
        <v>904</v>
      </c>
      <c r="L39" s="22"/>
      <c r="M39" s="225"/>
      <c r="N39" s="202"/>
    </row>
    <row r="40" spans="1:14" ht="38.25">
      <c r="A40" s="21" t="s">
        <v>772</v>
      </c>
      <c r="B40" s="284">
        <v>99561.3532901</v>
      </c>
      <c r="C40" s="284">
        <v>143588.35636346001</v>
      </c>
      <c r="D40" s="284">
        <v>183214.63832065</v>
      </c>
      <c r="E40" s="284">
        <v>-98783.091967739994</v>
      </c>
      <c r="F40" s="284">
        <v>-98449.791149910001</v>
      </c>
      <c r="G40" s="284" t="s">
        <v>2360</v>
      </c>
      <c r="H40" s="284" t="s">
        <v>2544</v>
      </c>
      <c r="I40" s="600" t="s">
        <v>2768</v>
      </c>
      <c r="J40" s="600">
        <v>229904.14444447</v>
      </c>
      <c r="K40" s="20" t="s">
        <v>805</v>
      </c>
      <c r="L40" s="22"/>
      <c r="M40" s="225"/>
      <c r="N40" s="202"/>
    </row>
    <row r="41" spans="1:14">
      <c r="A41" s="30" t="s">
        <v>401</v>
      </c>
      <c r="B41" s="205">
        <v>99561.3532901</v>
      </c>
      <c r="C41" s="205">
        <v>143588.35636346001</v>
      </c>
      <c r="D41" s="205">
        <v>183880.64332065001</v>
      </c>
      <c r="E41" s="205">
        <v>-98117.086967740004</v>
      </c>
      <c r="F41" s="205">
        <v>-97704.568149910003</v>
      </c>
      <c r="G41" s="205">
        <v>-146684.46969900001</v>
      </c>
      <c r="H41" s="205" t="s">
        <v>2544</v>
      </c>
      <c r="I41" s="602" t="s">
        <v>2768</v>
      </c>
      <c r="J41" s="602">
        <v>229904.14444447</v>
      </c>
      <c r="K41" s="31" t="s">
        <v>374</v>
      </c>
      <c r="L41" s="99"/>
      <c r="M41" s="225"/>
      <c r="N41" s="202"/>
    </row>
    <row r="42" spans="1:14">
      <c r="A42" s="220" t="s">
        <v>495</v>
      </c>
      <c r="B42" s="204">
        <v>128487.85222188001</v>
      </c>
      <c r="C42" s="204">
        <v>185936.18858921999</v>
      </c>
      <c r="D42" s="204">
        <v>251736.54450506999</v>
      </c>
      <c r="E42" s="204">
        <v>-98117.086967740004</v>
      </c>
      <c r="F42" s="204">
        <v>-92520.610349909999</v>
      </c>
      <c r="G42" s="204">
        <v>-145159.10624565001</v>
      </c>
      <c r="H42" s="204" t="s">
        <v>2545</v>
      </c>
      <c r="I42" s="599" t="s">
        <v>2769</v>
      </c>
      <c r="J42" s="599">
        <v>240357.80152456998</v>
      </c>
      <c r="K42" s="219" t="s">
        <v>720</v>
      </c>
      <c r="L42" s="223"/>
      <c r="M42" s="225"/>
      <c r="N42" s="202"/>
    </row>
    <row r="43" spans="1:14">
      <c r="A43" s="220" t="s">
        <v>195</v>
      </c>
      <c r="B43" s="204">
        <v>28926.498931779999</v>
      </c>
      <c r="C43" s="204">
        <v>42347.832225760001</v>
      </c>
      <c r="D43" s="204">
        <v>67855.901184419999</v>
      </c>
      <c r="E43" s="204" t="s">
        <v>696</v>
      </c>
      <c r="F43" s="204">
        <v>5183.9578000000001</v>
      </c>
      <c r="G43" s="204">
        <v>1525.3634533500001</v>
      </c>
      <c r="H43" s="204" t="s">
        <v>2546</v>
      </c>
      <c r="I43" s="599" t="s">
        <v>2770</v>
      </c>
      <c r="J43" s="599">
        <v>10453.657080099998</v>
      </c>
      <c r="K43" s="219" t="s">
        <v>196</v>
      </c>
      <c r="L43" s="223"/>
      <c r="M43" s="225"/>
      <c r="N43" s="202"/>
    </row>
    <row r="44" spans="1:14">
      <c r="A44" s="30" t="s">
        <v>392</v>
      </c>
      <c r="B44" s="206" t="s">
        <v>696</v>
      </c>
      <c r="C44" s="206" t="s">
        <v>696</v>
      </c>
      <c r="D44" s="285">
        <v>-666.005</v>
      </c>
      <c r="E44" s="206">
        <v>-666.005</v>
      </c>
      <c r="F44" s="285">
        <v>-745.22299999999996</v>
      </c>
      <c r="G44" s="285">
        <v>-666.005</v>
      </c>
      <c r="H44" s="206" t="s">
        <v>696</v>
      </c>
      <c r="I44" s="603" t="s">
        <v>696</v>
      </c>
      <c r="J44" s="603" t="s">
        <v>696</v>
      </c>
      <c r="K44" s="31" t="s">
        <v>716</v>
      </c>
      <c r="L44" s="99"/>
      <c r="M44" s="225"/>
      <c r="N44" s="202"/>
    </row>
    <row r="45" spans="1:14">
      <c r="A45" s="220" t="s">
        <v>495</v>
      </c>
      <c r="B45" s="206" t="s">
        <v>696</v>
      </c>
      <c r="C45" s="206" t="s">
        <v>696</v>
      </c>
      <c r="D45" s="206" t="s">
        <v>696</v>
      </c>
      <c r="E45" s="206" t="s">
        <v>696</v>
      </c>
      <c r="F45" s="206" t="s">
        <v>696</v>
      </c>
      <c r="G45" s="206" t="s">
        <v>696</v>
      </c>
      <c r="H45" s="206" t="s">
        <v>696</v>
      </c>
      <c r="I45" s="603" t="s">
        <v>696</v>
      </c>
      <c r="J45" s="603" t="s">
        <v>696</v>
      </c>
      <c r="K45" s="219" t="s">
        <v>720</v>
      </c>
      <c r="L45" s="223"/>
      <c r="M45" s="225"/>
      <c r="N45" s="202"/>
    </row>
    <row r="46" spans="1:14">
      <c r="A46" s="221" t="s">
        <v>195</v>
      </c>
      <c r="B46" s="278" t="s">
        <v>696</v>
      </c>
      <c r="C46" s="278" t="s">
        <v>696</v>
      </c>
      <c r="D46" s="285">
        <v>666.005</v>
      </c>
      <c r="E46" s="278">
        <v>666.005</v>
      </c>
      <c r="F46" s="285">
        <v>745.22299999999996</v>
      </c>
      <c r="G46" s="285">
        <v>666.005</v>
      </c>
      <c r="H46" s="278" t="s">
        <v>696</v>
      </c>
      <c r="I46" s="604" t="s">
        <v>696</v>
      </c>
      <c r="J46" s="604" t="s">
        <v>696</v>
      </c>
      <c r="K46" s="222" t="s">
        <v>196</v>
      </c>
      <c r="L46" s="223"/>
      <c r="M46" s="225"/>
      <c r="N46" s="202"/>
    </row>
    <row r="47" spans="1:14">
      <c r="A47" s="223"/>
      <c r="B47" s="165"/>
      <c r="C47" s="165"/>
      <c r="D47" s="164"/>
      <c r="E47" s="164"/>
      <c r="F47" s="164"/>
      <c r="G47" s="286"/>
      <c r="H47" s="286"/>
      <c r="I47" s="286"/>
      <c r="J47" s="286"/>
      <c r="K47" s="286"/>
      <c r="L47" s="223"/>
      <c r="M47" s="225"/>
    </row>
    <row r="48" spans="1:14">
      <c r="A48" s="259" t="s">
        <v>776</v>
      </c>
      <c r="B48" s="165"/>
      <c r="C48" s="165"/>
      <c r="D48" s="164"/>
      <c r="E48" s="164"/>
      <c r="F48" s="164"/>
      <c r="G48" s="286"/>
      <c r="H48" s="286"/>
      <c r="I48" s="286"/>
      <c r="J48" s="286"/>
      <c r="K48" s="286"/>
      <c r="L48" s="223"/>
      <c r="M48" s="202"/>
    </row>
    <row r="49" spans="1:12" ht="14.25">
      <c r="A49" s="161" t="s">
        <v>2016</v>
      </c>
      <c r="B49" s="165"/>
      <c r="C49" s="165"/>
      <c r="D49" s="165"/>
      <c r="E49" s="165"/>
      <c r="F49" s="165"/>
      <c r="G49" s="165"/>
      <c r="H49" s="165"/>
      <c r="I49" s="165"/>
      <c r="J49" s="165"/>
      <c r="K49" s="165"/>
      <c r="L49" s="223"/>
    </row>
    <row r="50" spans="1:12">
      <c r="A50" s="161"/>
      <c r="B50" s="159"/>
      <c r="C50" s="159"/>
      <c r="D50" s="165"/>
      <c r="E50" s="165"/>
      <c r="F50" s="165"/>
      <c r="L50" s="161"/>
    </row>
    <row r="51" spans="1:12">
      <c r="A51" s="161"/>
      <c r="L51" s="161"/>
    </row>
  </sheetData>
  <mergeCells count="8">
    <mergeCell ref="K6:K7"/>
    <mergeCell ref="L6:L7"/>
    <mergeCell ref="A6:A7"/>
    <mergeCell ref="B6:B7"/>
    <mergeCell ref="G6:J6"/>
    <mergeCell ref="C6:C7"/>
    <mergeCell ref="D6:E6"/>
    <mergeCell ref="F6:F7"/>
  </mergeCells>
  <phoneticPr fontId="0" type="noConversion"/>
  <pageMargins left="0.35433070866141736" right="0.51181102362204722" top="0.59055118110236227" bottom="0.39370078740157483" header="0.51181102362204722" footer="0.51181102362204722"/>
  <pageSetup paperSize="9" scale="80" orientation="portrait" r:id="rId1"/>
  <headerFooter alignWithMargins="0"/>
  <colBreaks count="1" manualBreakCount="1">
    <brk id="6" max="4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rgb="FFFFEEB9"/>
  </sheetPr>
  <dimension ref="A1:G49"/>
  <sheetViews>
    <sheetView view="pageBreakPreview" zoomScaleSheetLayoutView="100" workbookViewId="0">
      <selection activeCell="A12" sqref="A12"/>
    </sheetView>
  </sheetViews>
  <sheetFormatPr defaultRowHeight="12.75" customHeight="1"/>
  <cols>
    <col min="1" max="1" width="26.85546875" style="69" customWidth="1"/>
    <col min="2" max="6" width="11.28515625" style="69" customWidth="1"/>
    <col min="7" max="7" width="26.85546875" style="69" customWidth="1"/>
    <col min="8" max="8" width="4.7109375" style="69" customWidth="1"/>
    <col min="9" max="16384" width="9.140625" style="69"/>
  </cols>
  <sheetData>
    <row r="1" spans="1:7" s="762" customFormat="1" ht="17.25" customHeight="1">
      <c r="A1" s="764" t="s">
        <v>1507</v>
      </c>
      <c r="B1" s="764"/>
      <c r="C1" s="897" t="s">
        <v>778</v>
      </c>
      <c r="D1" s="897"/>
      <c r="E1" s="897"/>
      <c r="F1" s="897"/>
      <c r="G1" s="897"/>
    </row>
    <row r="2" spans="1:7" s="762" customFormat="1" ht="15" customHeight="1">
      <c r="A2" s="765" t="s">
        <v>1508</v>
      </c>
      <c r="B2" s="765"/>
      <c r="C2" s="898" t="s">
        <v>1509</v>
      </c>
      <c r="D2" s="898"/>
      <c r="E2" s="898"/>
      <c r="F2" s="898"/>
      <c r="G2" s="898"/>
    </row>
    <row r="3" spans="1:7" s="762" customFormat="1" ht="12.75" customHeight="1">
      <c r="A3" s="765" t="s">
        <v>1510</v>
      </c>
      <c r="B3" s="765"/>
      <c r="C3" s="898" t="s">
        <v>1511</v>
      </c>
      <c r="D3" s="898"/>
      <c r="E3" s="898"/>
      <c r="F3" s="898"/>
      <c r="G3" s="898"/>
    </row>
    <row r="4" spans="1:7" s="762" customFormat="1" ht="12.75" customHeight="1">
      <c r="A4" s="766" t="s">
        <v>158</v>
      </c>
      <c r="B4" s="766"/>
      <c r="C4" s="899" t="s">
        <v>731</v>
      </c>
      <c r="D4" s="899"/>
      <c r="E4" s="899"/>
      <c r="F4" s="899"/>
      <c r="G4" s="899"/>
    </row>
    <row r="5" spans="1:7" s="762" customFormat="1" ht="12.75" customHeight="1">
      <c r="A5" s="895" t="s">
        <v>534</v>
      </c>
      <c r="B5" s="896" t="s">
        <v>2046</v>
      </c>
      <c r="C5" s="896" t="s">
        <v>2105</v>
      </c>
      <c r="D5" s="900" t="s">
        <v>2807</v>
      </c>
      <c r="E5" s="901"/>
      <c r="F5" s="896" t="s">
        <v>2833</v>
      </c>
      <c r="G5" s="896" t="s">
        <v>51</v>
      </c>
    </row>
    <row r="6" spans="1:7" s="762" customFormat="1" ht="42.75" customHeight="1">
      <c r="A6" s="895"/>
      <c r="B6" s="896"/>
      <c r="C6" s="896"/>
      <c r="D6" s="767" t="s">
        <v>750</v>
      </c>
      <c r="E6" s="767" t="s">
        <v>2834</v>
      </c>
      <c r="F6" s="896"/>
      <c r="G6" s="896"/>
    </row>
    <row r="7" spans="1:7" s="762" customFormat="1" ht="12.75" customHeight="1">
      <c r="A7" s="768" t="s">
        <v>723</v>
      </c>
      <c r="B7" s="768" t="s">
        <v>236</v>
      </c>
      <c r="C7" s="768" t="s">
        <v>362</v>
      </c>
      <c r="D7" s="768" t="s">
        <v>655</v>
      </c>
      <c r="E7" s="768" t="s">
        <v>1039</v>
      </c>
      <c r="F7" s="768" t="s">
        <v>692</v>
      </c>
      <c r="G7" s="768" t="s">
        <v>1040</v>
      </c>
    </row>
    <row r="8" spans="1:7" s="769" customFormat="1" ht="11.25">
      <c r="A8" s="569" t="s">
        <v>570</v>
      </c>
      <c r="B8" s="575">
        <v>189569.95210815</v>
      </c>
      <c r="C8" s="575">
        <v>219126.47767329001</v>
      </c>
      <c r="D8" s="575">
        <v>213261.76193327</v>
      </c>
      <c r="E8" s="575">
        <v>9698.2185544000004</v>
      </c>
      <c r="F8" s="575">
        <v>9169.5284881299995</v>
      </c>
      <c r="G8" s="569" t="s">
        <v>571</v>
      </c>
    </row>
    <row r="9" spans="1:7" s="769" customFormat="1" ht="21">
      <c r="A9" s="759" t="s">
        <v>1512</v>
      </c>
      <c r="B9" s="576">
        <v>52553.298761029997</v>
      </c>
      <c r="C9" s="576">
        <v>56932.833672970002</v>
      </c>
      <c r="D9" s="576">
        <v>63807.070282560002</v>
      </c>
      <c r="E9" s="576">
        <v>4185.1567080599998</v>
      </c>
      <c r="F9" s="576">
        <v>3978.4563770300001</v>
      </c>
      <c r="G9" s="759" t="s">
        <v>1513</v>
      </c>
    </row>
    <row r="10" spans="1:7" s="769" customFormat="1" ht="22.5">
      <c r="A10" s="571" t="s">
        <v>1514</v>
      </c>
      <c r="B10" s="577">
        <v>18374.45571789</v>
      </c>
      <c r="C10" s="577">
        <v>19806.927980969998</v>
      </c>
      <c r="D10" s="577">
        <v>21804.317061360001</v>
      </c>
      <c r="E10" s="577">
        <v>1690.7386586800001</v>
      </c>
      <c r="F10" s="577">
        <v>1795.65601141</v>
      </c>
      <c r="G10" s="571" t="s">
        <v>896</v>
      </c>
    </row>
    <row r="11" spans="1:7" s="769" customFormat="1" ht="11.25">
      <c r="A11" s="571" t="s">
        <v>1515</v>
      </c>
      <c r="B11" s="577">
        <v>13090.41305196</v>
      </c>
      <c r="C11" s="577">
        <v>13932.54418388</v>
      </c>
      <c r="D11" s="577">
        <v>15058.49560099</v>
      </c>
      <c r="E11" s="577">
        <v>1132.92197988</v>
      </c>
      <c r="F11" s="577">
        <v>1248.37655395</v>
      </c>
      <c r="G11" s="571" t="s">
        <v>830</v>
      </c>
    </row>
    <row r="12" spans="1:7" s="769" customFormat="1" ht="11.25">
      <c r="A12" s="571" t="s">
        <v>1516</v>
      </c>
      <c r="B12" s="577">
        <v>8582.0749650500002</v>
      </c>
      <c r="C12" s="577">
        <v>9875.0396713499995</v>
      </c>
      <c r="D12" s="577">
        <v>10942.8662965</v>
      </c>
      <c r="E12" s="577">
        <v>990.87434829999995</v>
      </c>
      <c r="F12" s="577">
        <v>691.48582955000006</v>
      </c>
      <c r="G12" s="571" t="s">
        <v>814</v>
      </c>
    </row>
    <row r="13" spans="1:7" s="769" customFormat="1" ht="11.25">
      <c r="A13" s="570" t="s">
        <v>1517</v>
      </c>
      <c r="B13" s="576">
        <v>2409.2544945200002</v>
      </c>
      <c r="C13" s="576">
        <v>1793.6215769200001</v>
      </c>
      <c r="D13" s="576">
        <v>2135.2146893499998</v>
      </c>
      <c r="E13" s="576">
        <v>379.15388177</v>
      </c>
      <c r="F13" s="576">
        <v>141.77212177999999</v>
      </c>
      <c r="G13" s="570" t="s">
        <v>18</v>
      </c>
    </row>
    <row r="14" spans="1:7" s="769" customFormat="1" ht="21">
      <c r="A14" s="570" t="s">
        <v>1518</v>
      </c>
      <c r="B14" s="576">
        <v>3386.6178116000001</v>
      </c>
      <c r="C14" s="576">
        <v>2433.7464233999999</v>
      </c>
      <c r="D14" s="576">
        <v>3331.1280133599998</v>
      </c>
      <c r="E14" s="576">
        <v>597.06296456999996</v>
      </c>
      <c r="F14" s="576">
        <v>164.02898931999999</v>
      </c>
      <c r="G14" s="570" t="s">
        <v>684</v>
      </c>
    </row>
    <row r="15" spans="1:7" s="769" customFormat="1" ht="12.75" customHeight="1">
      <c r="A15" s="570" t="s">
        <v>499</v>
      </c>
      <c r="B15" s="576">
        <v>131220.78104100001</v>
      </c>
      <c r="C15" s="576">
        <v>157966.27600000001</v>
      </c>
      <c r="D15" s="576">
        <v>143988.348948</v>
      </c>
      <c r="E15" s="576">
        <v>4536.8450000000003</v>
      </c>
      <c r="F15" s="576">
        <v>4885.2709999999997</v>
      </c>
      <c r="G15" s="570" t="s">
        <v>1519</v>
      </c>
    </row>
    <row r="16" spans="1:7" s="769" customFormat="1" ht="11.25">
      <c r="A16" s="569" t="s">
        <v>133</v>
      </c>
      <c r="B16" s="575">
        <v>187370.08570547</v>
      </c>
      <c r="C16" s="575">
        <v>217809.57226037001</v>
      </c>
      <c r="D16" s="575">
        <v>212504.68714940999</v>
      </c>
      <c r="E16" s="575">
        <v>7714.7868082900004</v>
      </c>
      <c r="F16" s="575">
        <v>7798.5503894999993</v>
      </c>
      <c r="G16" s="569" t="s">
        <v>664</v>
      </c>
    </row>
    <row r="17" spans="1:7" s="769" customFormat="1" ht="22.5">
      <c r="A17" s="571" t="s">
        <v>1520</v>
      </c>
      <c r="B17" s="577">
        <v>10181.57640227</v>
      </c>
      <c r="C17" s="577">
        <v>10003.488645240001</v>
      </c>
      <c r="D17" s="577">
        <v>10967.62348464</v>
      </c>
      <c r="E17" s="577">
        <v>615.60496952000005</v>
      </c>
      <c r="F17" s="577">
        <v>597.70343947999993</v>
      </c>
      <c r="G17" s="571" t="s">
        <v>167</v>
      </c>
    </row>
    <row r="18" spans="1:7" s="769" customFormat="1" ht="11.25">
      <c r="A18" s="571" t="s">
        <v>107</v>
      </c>
      <c r="B18" s="577">
        <v>2174.9372363900002</v>
      </c>
      <c r="C18" s="577">
        <v>3019.2565377400001</v>
      </c>
      <c r="D18" s="577">
        <v>3525.9538078999999</v>
      </c>
      <c r="E18" s="577">
        <v>5.9336130999999996</v>
      </c>
      <c r="F18" s="577">
        <v>4.2774604900000002</v>
      </c>
      <c r="G18" s="571" t="s">
        <v>55</v>
      </c>
    </row>
    <row r="19" spans="1:7" s="769" customFormat="1" ht="45">
      <c r="A19" s="571" t="s">
        <v>1521</v>
      </c>
      <c r="B19" s="577">
        <v>5843.8853823700001</v>
      </c>
      <c r="C19" s="577">
        <v>9314.0283514999992</v>
      </c>
      <c r="D19" s="577">
        <v>6997.03593714</v>
      </c>
      <c r="E19" s="577">
        <v>363.95462888999998</v>
      </c>
      <c r="F19" s="577">
        <v>365.63794115999997</v>
      </c>
      <c r="G19" s="571" t="s">
        <v>361</v>
      </c>
    </row>
    <row r="20" spans="1:7" s="769" customFormat="1" ht="11.25">
      <c r="A20" s="571" t="s">
        <v>52</v>
      </c>
      <c r="B20" s="577">
        <v>61676.42320669</v>
      </c>
      <c r="C20" s="577">
        <v>67789.826179049996</v>
      </c>
      <c r="D20" s="577">
        <v>75455.43091943</v>
      </c>
      <c r="E20" s="577">
        <v>4604.2278838400007</v>
      </c>
      <c r="F20" s="577">
        <v>4624.0503856100004</v>
      </c>
      <c r="G20" s="571" t="s">
        <v>53</v>
      </c>
    </row>
    <row r="21" spans="1:7" s="769" customFormat="1" ht="11.25">
      <c r="A21" s="571" t="s">
        <v>393</v>
      </c>
      <c r="B21" s="577">
        <v>28168.814413939999</v>
      </c>
      <c r="C21" s="577">
        <v>14947.88065266</v>
      </c>
      <c r="D21" s="577">
        <v>4318.8983921999998</v>
      </c>
      <c r="E21" s="577">
        <v>26.187157319999997</v>
      </c>
      <c r="F21" s="577">
        <v>44.387858119999997</v>
      </c>
      <c r="G21" s="571" t="s">
        <v>394</v>
      </c>
    </row>
    <row r="22" spans="1:7" s="769" customFormat="1" ht="22.5">
      <c r="A22" s="571" t="s">
        <v>1522</v>
      </c>
      <c r="B22" s="577">
        <v>7637.3579809800003</v>
      </c>
      <c r="C22" s="577">
        <v>8768.6479217899996</v>
      </c>
      <c r="D22" s="577">
        <v>9549.8826797399997</v>
      </c>
      <c r="E22" s="577">
        <v>274.76104382</v>
      </c>
      <c r="F22" s="577">
        <v>291.14732803999999</v>
      </c>
      <c r="G22" s="571" t="s">
        <v>37</v>
      </c>
    </row>
    <row r="23" spans="1:7" s="769" customFormat="1" ht="22.5">
      <c r="A23" s="571" t="s">
        <v>70</v>
      </c>
      <c r="B23" s="577">
        <v>16907.97432189</v>
      </c>
      <c r="C23" s="577">
        <v>24633.341843999999</v>
      </c>
      <c r="D23" s="577">
        <v>28964.55232793</v>
      </c>
      <c r="E23" s="577">
        <v>451.51826384000003</v>
      </c>
      <c r="F23" s="577">
        <v>362.20427562999998</v>
      </c>
      <c r="G23" s="571" t="s">
        <v>621</v>
      </c>
    </row>
    <row r="24" spans="1:7" s="769" customFormat="1" ht="22.5">
      <c r="A24" s="571" t="s">
        <v>543</v>
      </c>
      <c r="B24" s="577">
        <v>9350.5872381299996</v>
      </c>
      <c r="C24" s="577">
        <v>11858.780258340001</v>
      </c>
      <c r="D24" s="577">
        <v>12771.252881869999</v>
      </c>
      <c r="E24" s="577">
        <v>614.13948977999996</v>
      </c>
      <c r="F24" s="577">
        <v>655.92585496999993</v>
      </c>
      <c r="G24" s="571" t="s">
        <v>632</v>
      </c>
    </row>
    <row r="25" spans="1:7" s="769" customFormat="1" ht="22.5">
      <c r="A25" s="571" t="s">
        <v>1523</v>
      </c>
      <c r="B25" s="577">
        <v>864.69029622999994</v>
      </c>
      <c r="C25" s="577">
        <v>3228.4616249699998</v>
      </c>
      <c r="D25" s="577">
        <v>2529.4741096500002</v>
      </c>
      <c r="E25" s="577" t="s">
        <v>696</v>
      </c>
      <c r="F25" s="577" t="s">
        <v>696</v>
      </c>
      <c r="G25" s="571" t="s">
        <v>460</v>
      </c>
    </row>
    <row r="26" spans="1:7" s="769" customFormat="1" ht="67.5">
      <c r="A26" s="571" t="s">
        <v>909</v>
      </c>
      <c r="B26" s="577">
        <v>34517.929547599997</v>
      </c>
      <c r="C26" s="577">
        <v>41796.940368269999</v>
      </c>
      <c r="D26" s="577">
        <v>33013.111123989998</v>
      </c>
      <c r="E26" s="577">
        <v>134.82515093000001</v>
      </c>
      <c r="F26" s="577">
        <v>138.92364640999998</v>
      </c>
      <c r="G26" s="571" t="s">
        <v>1524</v>
      </c>
    </row>
    <row r="27" spans="1:7" s="769" customFormat="1" ht="45">
      <c r="A27" s="571" t="s">
        <v>1525</v>
      </c>
      <c r="B27" s="577">
        <v>603.84616071999994</v>
      </c>
      <c r="C27" s="577">
        <v>2568.63608462</v>
      </c>
      <c r="D27" s="577">
        <v>2029.6704452199999</v>
      </c>
      <c r="E27" s="577">
        <v>28.102587249999999</v>
      </c>
      <c r="F27" s="577">
        <v>25.834184189999998</v>
      </c>
      <c r="G27" s="571" t="s">
        <v>1526</v>
      </c>
    </row>
    <row r="28" spans="1:7" s="769" customFormat="1" ht="11.25">
      <c r="A28" s="571" t="s">
        <v>277</v>
      </c>
      <c r="B28" s="577">
        <v>6761.2151682699996</v>
      </c>
      <c r="C28" s="577">
        <v>13208.695870310001</v>
      </c>
      <c r="D28" s="577">
        <v>14593.40943883</v>
      </c>
      <c r="E28" s="577">
        <v>87.432414000000009</v>
      </c>
      <c r="F28" s="577">
        <v>59.443125000000002</v>
      </c>
      <c r="G28" s="571" t="s">
        <v>1527</v>
      </c>
    </row>
    <row r="29" spans="1:7" s="769" customFormat="1" ht="11.25">
      <c r="A29" s="571" t="s">
        <v>783</v>
      </c>
      <c r="B29" s="577">
        <v>1667.5815184999999</v>
      </c>
      <c r="C29" s="577">
        <v>4531.3514158300004</v>
      </c>
      <c r="D29" s="577">
        <v>4109.2000052000003</v>
      </c>
      <c r="E29" s="577">
        <v>504.70160600000003</v>
      </c>
      <c r="F29" s="577">
        <v>625.68115599999999</v>
      </c>
      <c r="G29" s="571" t="s">
        <v>1528</v>
      </c>
    </row>
    <row r="30" spans="1:7" s="769" customFormat="1" ht="11.25">
      <c r="A30" s="571" t="s">
        <v>1529</v>
      </c>
      <c r="B30" s="577">
        <v>1.7294</v>
      </c>
      <c r="C30" s="577">
        <v>5.3641304999999999</v>
      </c>
      <c r="D30" s="577">
        <v>10.426595669999999</v>
      </c>
      <c r="E30" s="577" t="s">
        <v>696</v>
      </c>
      <c r="F30" s="577" t="s">
        <v>696</v>
      </c>
      <c r="G30" s="571" t="s">
        <v>1530</v>
      </c>
    </row>
    <row r="31" spans="1:7" s="769" customFormat="1" ht="11.25">
      <c r="A31" s="571" t="s">
        <v>713</v>
      </c>
      <c r="B31" s="577">
        <v>1011.53743149</v>
      </c>
      <c r="C31" s="577">
        <v>2134.87237555</v>
      </c>
      <c r="D31" s="577">
        <v>3668.7649999999999</v>
      </c>
      <c r="E31" s="577">
        <v>3.3980000000000001</v>
      </c>
      <c r="F31" s="577">
        <v>3.3337344</v>
      </c>
      <c r="G31" s="571" t="s">
        <v>1531</v>
      </c>
    </row>
    <row r="32" spans="1:7" s="769" customFormat="1" ht="22.5">
      <c r="A32" s="569" t="s">
        <v>903</v>
      </c>
      <c r="B32" s="575">
        <v>6801.1193203800003</v>
      </c>
      <c r="C32" s="575">
        <v>5987.9888568400002</v>
      </c>
      <c r="D32" s="575">
        <v>8729.0231648000008</v>
      </c>
      <c r="E32" s="575">
        <v>-32.56326</v>
      </c>
      <c r="F32" s="575">
        <v>-271.92352772999999</v>
      </c>
      <c r="G32" s="569" t="s">
        <v>770</v>
      </c>
    </row>
    <row r="33" spans="1:7" s="769" customFormat="1" ht="11.25">
      <c r="A33" s="570" t="s">
        <v>1532</v>
      </c>
      <c r="B33" s="576">
        <v>7122.9197999999997</v>
      </c>
      <c r="C33" s="576">
        <v>7916.4503000000004</v>
      </c>
      <c r="D33" s="576">
        <v>9685.4080539999995</v>
      </c>
      <c r="E33" s="576">
        <v>0</v>
      </c>
      <c r="F33" s="576">
        <v>0</v>
      </c>
      <c r="G33" s="570" t="s">
        <v>1533</v>
      </c>
    </row>
    <row r="34" spans="1:7" s="769" customFormat="1" ht="21">
      <c r="A34" s="570" t="s">
        <v>1534</v>
      </c>
      <c r="B34" s="576">
        <v>321.80047961999998</v>
      </c>
      <c r="C34" s="576">
        <v>1928.46144316</v>
      </c>
      <c r="D34" s="576">
        <v>956.38488919999998</v>
      </c>
      <c r="E34" s="576">
        <v>32.56326</v>
      </c>
      <c r="F34" s="576">
        <v>271.92352772999999</v>
      </c>
      <c r="G34" s="570" t="s">
        <v>1535</v>
      </c>
    </row>
    <row r="35" spans="1:7" s="769" customFormat="1" ht="34.5" customHeight="1">
      <c r="A35" s="569" t="s">
        <v>932</v>
      </c>
      <c r="B35" s="575">
        <v>633.39568499999996</v>
      </c>
      <c r="C35" s="575">
        <v>1200.14223496</v>
      </c>
      <c r="D35" s="575">
        <v>754.93070739999996</v>
      </c>
      <c r="E35" s="575">
        <v>-2.3609110000000002</v>
      </c>
      <c r="F35" s="575">
        <v>-4.0600019999999999</v>
      </c>
      <c r="G35" s="569" t="s">
        <v>902</v>
      </c>
    </row>
    <row r="36" spans="1:7" s="769" customFormat="1" ht="21">
      <c r="A36" s="570" t="s">
        <v>1538</v>
      </c>
      <c r="B36" s="576">
        <v>655.21980799999994</v>
      </c>
      <c r="C36" s="576">
        <v>1215.9117799600001</v>
      </c>
      <c r="D36" s="576">
        <v>783.07431340000005</v>
      </c>
      <c r="E36" s="576">
        <v>0</v>
      </c>
      <c r="F36" s="576">
        <v>0</v>
      </c>
      <c r="G36" s="570" t="s">
        <v>1539</v>
      </c>
    </row>
    <row r="37" spans="1:7" s="769" customFormat="1" ht="31.5">
      <c r="A37" s="570" t="s">
        <v>1536</v>
      </c>
      <c r="B37" s="576">
        <v>21.824123</v>
      </c>
      <c r="C37" s="576">
        <v>15.769545000000001</v>
      </c>
      <c r="D37" s="576">
        <v>28.143605999999998</v>
      </c>
      <c r="E37" s="576">
        <v>2.3609110000000002</v>
      </c>
      <c r="F37" s="576">
        <v>4.0600019999999999</v>
      </c>
      <c r="G37" s="570" t="s">
        <v>1537</v>
      </c>
    </row>
    <row r="38" spans="1:7" s="769" customFormat="1" ht="22.5">
      <c r="A38" s="569" t="s">
        <v>1027</v>
      </c>
      <c r="B38" s="575">
        <v>-5234.6486027000001</v>
      </c>
      <c r="C38" s="575">
        <v>-5871.2256788799996</v>
      </c>
      <c r="D38" s="575">
        <v>-8726.8790883399997</v>
      </c>
      <c r="E38" s="575">
        <v>2018.3559171100001</v>
      </c>
      <c r="F38" s="575">
        <v>1646.9616283600001</v>
      </c>
      <c r="G38" s="569" t="s">
        <v>904</v>
      </c>
    </row>
    <row r="39" spans="1:7" s="769" customFormat="1" ht="46.5" customHeight="1">
      <c r="A39" s="569" t="s">
        <v>772</v>
      </c>
      <c r="B39" s="575">
        <v>5234.6486027000001</v>
      </c>
      <c r="C39" s="575">
        <v>5871.2256788799996</v>
      </c>
      <c r="D39" s="575">
        <v>8726.8790883399997</v>
      </c>
      <c r="E39" s="575">
        <v>-2018.3559171100001</v>
      </c>
      <c r="F39" s="575">
        <v>-1646.9616283600001</v>
      </c>
      <c r="G39" s="569" t="s">
        <v>1854</v>
      </c>
    </row>
    <row r="40" spans="1:7" s="769" customFormat="1" ht="11.25">
      <c r="A40" s="760" t="s">
        <v>662</v>
      </c>
      <c r="B40" s="578">
        <v>5234.6486027000001</v>
      </c>
      <c r="C40" s="578">
        <v>5871.2256788799996</v>
      </c>
      <c r="D40" s="578">
        <v>8726.8790883399997</v>
      </c>
      <c r="E40" s="578">
        <v>-2018.3559171100001</v>
      </c>
      <c r="F40" s="578">
        <v>-1646.9616283600001</v>
      </c>
      <c r="G40" s="760" t="s">
        <v>1540</v>
      </c>
    </row>
    <row r="41" spans="1:7" s="769" customFormat="1" ht="11.25">
      <c r="A41" s="571" t="s">
        <v>1541</v>
      </c>
      <c r="B41" s="577">
        <v>6071.3099026999998</v>
      </c>
      <c r="C41" s="577">
        <v>7715.3017788799998</v>
      </c>
      <c r="D41" s="577">
        <v>11300.824388339999</v>
      </c>
      <c r="E41" s="577">
        <v>-2018.3559171100001</v>
      </c>
      <c r="F41" s="577">
        <v>-1646.9616283600001</v>
      </c>
      <c r="G41" s="761" t="s">
        <v>1542</v>
      </c>
    </row>
    <row r="42" spans="1:7" s="769" customFormat="1" ht="11.25">
      <c r="A42" s="571" t="s">
        <v>1543</v>
      </c>
      <c r="B42" s="577">
        <v>836.66129999999998</v>
      </c>
      <c r="C42" s="577">
        <v>1844.0761</v>
      </c>
      <c r="D42" s="577">
        <v>2573.9452999999999</v>
      </c>
      <c r="E42" s="577" t="s">
        <v>696</v>
      </c>
      <c r="F42" s="577" t="s">
        <v>696</v>
      </c>
      <c r="G42" s="571" t="s">
        <v>1544</v>
      </c>
    </row>
    <row r="43" spans="1:7" s="769" customFormat="1" ht="11.25">
      <c r="A43" s="760" t="s">
        <v>293</v>
      </c>
      <c r="B43" s="579" t="s">
        <v>696</v>
      </c>
      <c r="C43" s="579" t="s">
        <v>696</v>
      </c>
      <c r="D43" s="579" t="s">
        <v>696</v>
      </c>
      <c r="E43" s="579" t="s">
        <v>696</v>
      </c>
      <c r="F43" s="579" t="s">
        <v>696</v>
      </c>
      <c r="G43" s="760" t="s">
        <v>1545</v>
      </c>
    </row>
    <row r="44" spans="1:7" s="769" customFormat="1" ht="11.25">
      <c r="A44" s="571" t="s">
        <v>1541</v>
      </c>
      <c r="B44" s="580" t="s">
        <v>696</v>
      </c>
      <c r="C44" s="580" t="s">
        <v>696</v>
      </c>
      <c r="D44" s="580" t="s">
        <v>696</v>
      </c>
      <c r="E44" s="580" t="s">
        <v>696</v>
      </c>
      <c r="F44" s="580" t="s">
        <v>696</v>
      </c>
      <c r="G44" s="571" t="s">
        <v>1542</v>
      </c>
    </row>
    <row r="45" spans="1:7" s="769" customFormat="1" ht="11.25">
      <c r="A45" s="573" t="s">
        <v>1543</v>
      </c>
      <c r="B45" s="581" t="s">
        <v>696</v>
      </c>
      <c r="C45" s="581" t="s">
        <v>696</v>
      </c>
      <c r="D45" s="581" t="s">
        <v>696</v>
      </c>
      <c r="E45" s="581" t="s">
        <v>696</v>
      </c>
      <c r="F45" s="581" t="s">
        <v>696</v>
      </c>
      <c r="G45" s="573" t="s">
        <v>1544</v>
      </c>
    </row>
    <row r="46" spans="1:7" s="762" customFormat="1" ht="12.75" customHeight="1">
      <c r="B46" s="327"/>
    </row>
    <row r="47" spans="1:7" ht="12.75" customHeight="1">
      <c r="B47" s="327"/>
    </row>
    <row r="48" spans="1:7" ht="12.75" customHeight="1">
      <c r="B48" s="327"/>
    </row>
    <row r="49" spans="2:2" ht="12.75" customHeight="1">
      <c r="B49" s="328"/>
    </row>
  </sheetData>
  <mergeCells count="10">
    <mergeCell ref="A5:A6"/>
    <mergeCell ref="B5:B6"/>
    <mergeCell ref="C5:C6"/>
    <mergeCell ref="C1:G1"/>
    <mergeCell ref="C2:G2"/>
    <mergeCell ref="C3:G3"/>
    <mergeCell ref="C4:G4"/>
    <mergeCell ref="G5:G6"/>
    <mergeCell ref="D5:E5"/>
    <mergeCell ref="F5:F6"/>
  </mergeCells>
  <phoneticPr fontId="8" type="noConversion"/>
  <pageMargins left="0.74803149606299213" right="0.15748031496062992" top="0.62992125984251968" bottom="0.6692913385826772" header="0.51181102362204722" footer="0.51181102362204722"/>
  <pageSetup paperSize="9" scale="72"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rgb="FFFFEEB9"/>
  </sheetPr>
  <dimension ref="A1:G46"/>
  <sheetViews>
    <sheetView view="pageBreakPreview" zoomScaleSheetLayoutView="100" workbookViewId="0">
      <selection sqref="A1:XFD1048576"/>
    </sheetView>
  </sheetViews>
  <sheetFormatPr defaultRowHeight="11.25"/>
  <cols>
    <col min="1" max="1" width="31.5703125" style="69" customWidth="1"/>
    <col min="2" max="6" width="11.28515625" style="69" customWidth="1"/>
    <col min="7" max="7" width="36.28515625" style="69" customWidth="1"/>
    <col min="8" max="8" width="4.7109375" style="69" customWidth="1"/>
    <col min="9" max="16384" width="9.140625" style="69"/>
  </cols>
  <sheetData>
    <row r="1" spans="1:7" s="762" customFormat="1" ht="17.25" customHeight="1">
      <c r="A1" s="764" t="s">
        <v>1546</v>
      </c>
      <c r="B1" s="764"/>
      <c r="C1" s="897" t="s">
        <v>864</v>
      </c>
      <c r="D1" s="897"/>
      <c r="E1" s="897"/>
      <c r="F1" s="897"/>
      <c r="G1" s="897"/>
    </row>
    <row r="2" spans="1:7" s="762" customFormat="1" ht="15" customHeight="1">
      <c r="A2" s="765" t="s">
        <v>1547</v>
      </c>
      <c r="B2" s="765"/>
      <c r="C2" s="898" t="s">
        <v>1509</v>
      </c>
      <c r="D2" s="898"/>
      <c r="E2" s="898"/>
      <c r="F2" s="898"/>
      <c r="G2" s="898"/>
    </row>
    <row r="3" spans="1:7" s="762" customFormat="1" ht="12.75" customHeight="1">
      <c r="A3" s="765" t="s">
        <v>1510</v>
      </c>
      <c r="B3" s="765"/>
      <c r="C3" s="898" t="s">
        <v>1548</v>
      </c>
      <c r="D3" s="898"/>
      <c r="E3" s="898"/>
      <c r="F3" s="898"/>
      <c r="G3" s="898"/>
    </row>
    <row r="4" spans="1:7" s="762" customFormat="1" ht="12.75" customHeight="1">
      <c r="A4" s="766" t="s">
        <v>158</v>
      </c>
      <c r="B4" s="766"/>
      <c r="C4" s="899" t="s">
        <v>731</v>
      </c>
      <c r="D4" s="899"/>
      <c r="E4" s="899"/>
      <c r="F4" s="899"/>
      <c r="G4" s="899"/>
    </row>
    <row r="5" spans="1:7" s="762" customFormat="1" ht="19.149999999999999" customHeight="1">
      <c r="A5" s="895" t="s">
        <v>534</v>
      </c>
      <c r="B5" s="896" t="s">
        <v>2046</v>
      </c>
      <c r="C5" s="896" t="s">
        <v>2105</v>
      </c>
      <c r="D5" s="900" t="s">
        <v>2807</v>
      </c>
      <c r="E5" s="901"/>
      <c r="F5" s="896" t="s">
        <v>2833</v>
      </c>
      <c r="G5" s="896" t="s">
        <v>51</v>
      </c>
    </row>
    <row r="6" spans="1:7" s="762" customFormat="1" ht="45.75" customHeight="1">
      <c r="A6" s="895"/>
      <c r="B6" s="896"/>
      <c r="C6" s="896"/>
      <c r="D6" s="767" t="s">
        <v>750</v>
      </c>
      <c r="E6" s="767" t="s">
        <v>2834</v>
      </c>
      <c r="F6" s="896"/>
      <c r="G6" s="896"/>
    </row>
    <row r="7" spans="1:7" s="762" customFormat="1" ht="15.75" customHeight="1">
      <c r="A7" s="768" t="s">
        <v>723</v>
      </c>
      <c r="B7" s="768" t="s">
        <v>236</v>
      </c>
      <c r="C7" s="768" t="s">
        <v>362</v>
      </c>
      <c r="D7" s="768" t="s">
        <v>655</v>
      </c>
      <c r="E7" s="768" t="s">
        <v>1039</v>
      </c>
      <c r="F7" s="768" t="s">
        <v>692</v>
      </c>
      <c r="G7" s="768" t="s">
        <v>1040</v>
      </c>
    </row>
    <row r="8" spans="1:7" s="762" customFormat="1" ht="19.149999999999999" customHeight="1">
      <c r="A8" s="569" t="s">
        <v>570</v>
      </c>
      <c r="B8" s="575">
        <v>181473.60803663</v>
      </c>
      <c r="C8" s="575">
        <v>206885.26000056</v>
      </c>
      <c r="D8" s="575">
        <v>218492.63029515999</v>
      </c>
      <c r="E8" s="575">
        <v>7124.14547674</v>
      </c>
      <c r="F8" s="575">
        <v>7239.9680639500002</v>
      </c>
      <c r="G8" s="569" t="s">
        <v>571</v>
      </c>
    </row>
    <row r="9" spans="1:7" s="762" customFormat="1" ht="21">
      <c r="A9" s="759" t="s">
        <v>1512</v>
      </c>
      <c r="B9" s="576">
        <v>84940.488833270007</v>
      </c>
      <c r="C9" s="576">
        <v>94546.793160429996</v>
      </c>
      <c r="D9" s="576">
        <v>100115.11304091</v>
      </c>
      <c r="E9" s="576">
        <v>5640.6996180299993</v>
      </c>
      <c r="F9" s="576">
        <v>5078.48801396</v>
      </c>
      <c r="G9" s="759" t="s">
        <v>1513</v>
      </c>
    </row>
    <row r="10" spans="1:7" s="762" customFormat="1">
      <c r="A10" s="571" t="s">
        <v>1514</v>
      </c>
      <c r="B10" s="577">
        <v>23990.865576079999</v>
      </c>
      <c r="C10" s="577">
        <v>25459.25444583</v>
      </c>
      <c r="D10" s="577">
        <v>28852.920909330001</v>
      </c>
      <c r="E10" s="577">
        <v>2395.6104110300003</v>
      </c>
      <c r="F10" s="577">
        <v>2527.22899654</v>
      </c>
      <c r="G10" s="571" t="s">
        <v>896</v>
      </c>
    </row>
    <row r="11" spans="1:7" s="762" customFormat="1">
      <c r="A11" s="571" t="s">
        <v>1515</v>
      </c>
      <c r="B11" s="577">
        <v>18861.385713830001</v>
      </c>
      <c r="C11" s="577">
        <v>19623.9426222</v>
      </c>
      <c r="D11" s="577">
        <v>21801.720180290002</v>
      </c>
      <c r="E11" s="577">
        <v>1815.07405896</v>
      </c>
      <c r="F11" s="577">
        <v>1923.9163730499999</v>
      </c>
      <c r="G11" s="571" t="s">
        <v>830</v>
      </c>
    </row>
    <row r="12" spans="1:7" s="762" customFormat="1">
      <c r="A12" s="571" t="s">
        <v>1516</v>
      </c>
      <c r="B12" s="577">
        <v>6287.0117293399999</v>
      </c>
      <c r="C12" s="577">
        <v>9387.3452475600006</v>
      </c>
      <c r="D12" s="577">
        <v>8055.9444790099997</v>
      </c>
      <c r="E12" s="577">
        <v>1088.3590304099998</v>
      </c>
      <c r="F12" s="577">
        <v>127.94514988</v>
      </c>
      <c r="G12" s="571" t="s">
        <v>814</v>
      </c>
    </row>
    <row r="13" spans="1:7" s="762" customFormat="1">
      <c r="A13" s="570" t="s">
        <v>1517</v>
      </c>
      <c r="B13" s="576">
        <v>6738.6204312</v>
      </c>
      <c r="C13" s="576">
        <v>3651.6813613999998</v>
      </c>
      <c r="D13" s="576">
        <v>4644.5990588699997</v>
      </c>
      <c r="E13" s="576">
        <v>295.48577519999998</v>
      </c>
      <c r="F13" s="576">
        <v>216.28586575999998</v>
      </c>
      <c r="G13" s="570" t="s">
        <v>18</v>
      </c>
    </row>
    <row r="14" spans="1:7" s="762" customFormat="1" ht="21">
      <c r="A14" s="570" t="s">
        <v>1518</v>
      </c>
      <c r="B14" s="576">
        <v>4592.0347721600001</v>
      </c>
      <c r="C14" s="576">
        <v>2457.4749787300002</v>
      </c>
      <c r="D14" s="576">
        <v>13776.145195380001</v>
      </c>
      <c r="E14" s="576">
        <v>85.86108351</v>
      </c>
      <c r="F14" s="576">
        <v>492.26718423</v>
      </c>
      <c r="G14" s="570" t="s">
        <v>684</v>
      </c>
    </row>
    <row r="15" spans="1:7" s="762" customFormat="1">
      <c r="A15" s="570" t="s">
        <v>499</v>
      </c>
      <c r="B15" s="576">
        <v>85202.464000000007</v>
      </c>
      <c r="C15" s="576">
        <v>106229.31050000001</v>
      </c>
      <c r="D15" s="576">
        <v>99956.773000000001</v>
      </c>
      <c r="E15" s="576">
        <v>1102.0989999999999</v>
      </c>
      <c r="F15" s="576">
        <v>1452.9269999999999</v>
      </c>
      <c r="G15" s="570" t="s">
        <v>1519</v>
      </c>
    </row>
    <row r="16" spans="1:7" s="762" customFormat="1">
      <c r="A16" s="569" t="s">
        <v>133</v>
      </c>
      <c r="B16" s="575">
        <v>182924.46676745001</v>
      </c>
      <c r="C16" s="575">
        <v>219742.82531342001</v>
      </c>
      <c r="D16" s="575">
        <v>219491.87667915999</v>
      </c>
      <c r="E16" s="575">
        <v>4531.4095604999993</v>
      </c>
      <c r="F16" s="575">
        <v>5845.1767765800005</v>
      </c>
      <c r="G16" s="569" t="s">
        <v>664</v>
      </c>
    </row>
    <row r="17" spans="1:7" s="762" customFormat="1" ht="22.5">
      <c r="A17" s="571" t="s">
        <v>1520</v>
      </c>
      <c r="B17" s="577">
        <v>7585.6636748700002</v>
      </c>
      <c r="C17" s="577">
        <v>7335.5867082799996</v>
      </c>
      <c r="D17" s="577">
        <v>8506.1783097900006</v>
      </c>
      <c r="E17" s="577">
        <v>230.88358217999999</v>
      </c>
      <c r="F17" s="577">
        <v>253.55450672000001</v>
      </c>
      <c r="G17" s="571" t="s">
        <v>167</v>
      </c>
    </row>
    <row r="18" spans="1:7" s="762" customFormat="1">
      <c r="A18" s="571" t="s">
        <v>107</v>
      </c>
      <c r="B18" s="577">
        <v>273.67358962999998</v>
      </c>
      <c r="C18" s="577">
        <v>319.98364208999999</v>
      </c>
      <c r="D18" s="577">
        <v>600.64945905000002</v>
      </c>
      <c r="E18" s="577">
        <v>5.1399636600000003</v>
      </c>
      <c r="F18" s="577">
        <v>6.1319438600000007</v>
      </c>
      <c r="G18" s="571" t="s">
        <v>55</v>
      </c>
    </row>
    <row r="19" spans="1:7" s="762" customFormat="1" ht="33.75">
      <c r="A19" s="571" t="s">
        <v>1521</v>
      </c>
      <c r="B19" s="577">
        <v>6567.9970933799996</v>
      </c>
      <c r="C19" s="577">
        <v>8525.4517906300007</v>
      </c>
      <c r="D19" s="577">
        <v>8131.8517518099998</v>
      </c>
      <c r="E19" s="577">
        <v>287.27945579999999</v>
      </c>
      <c r="F19" s="577">
        <v>289.03375244</v>
      </c>
      <c r="G19" s="571" t="s">
        <v>361</v>
      </c>
    </row>
    <row r="20" spans="1:7" s="762" customFormat="1">
      <c r="A20" s="571" t="s">
        <v>52</v>
      </c>
      <c r="B20" s="577">
        <v>67151.867116950001</v>
      </c>
      <c r="C20" s="577">
        <v>84565.398349089999</v>
      </c>
      <c r="D20" s="577">
        <v>87616.964187150006</v>
      </c>
      <c r="E20" s="577">
        <v>2560.26525158</v>
      </c>
      <c r="F20" s="577">
        <v>2696.26124854</v>
      </c>
      <c r="G20" s="571" t="s">
        <v>53</v>
      </c>
    </row>
    <row r="21" spans="1:7" s="762" customFormat="1">
      <c r="A21" s="571" t="s">
        <v>393</v>
      </c>
      <c r="B21" s="577">
        <v>28575.52397559</v>
      </c>
      <c r="C21" s="577">
        <v>19281.463520820002</v>
      </c>
      <c r="D21" s="577">
        <v>8597.1092205900004</v>
      </c>
      <c r="E21" s="577">
        <v>17.265477299999997</v>
      </c>
      <c r="F21" s="577">
        <v>20.742163680000001</v>
      </c>
      <c r="G21" s="571" t="s">
        <v>394</v>
      </c>
    </row>
    <row r="22" spans="1:7" s="762" customFormat="1" ht="22.5">
      <c r="A22" s="571" t="s">
        <v>1522</v>
      </c>
      <c r="B22" s="577">
        <v>6651.8740655399997</v>
      </c>
      <c r="C22" s="577">
        <v>8052.4427722999999</v>
      </c>
      <c r="D22" s="577">
        <v>8252.8026118300004</v>
      </c>
      <c r="E22" s="577">
        <v>141.44533833999998</v>
      </c>
      <c r="F22" s="577">
        <v>148.21424728000002</v>
      </c>
      <c r="G22" s="571" t="s">
        <v>37</v>
      </c>
    </row>
    <row r="23" spans="1:7" s="762" customFormat="1" ht="22.5">
      <c r="A23" s="571" t="s">
        <v>70</v>
      </c>
      <c r="B23" s="577">
        <v>28448.190717599999</v>
      </c>
      <c r="C23" s="577">
        <v>43349.128359800001</v>
      </c>
      <c r="D23" s="577">
        <v>37779.047549000003</v>
      </c>
      <c r="E23" s="577">
        <v>14.210060149999999</v>
      </c>
      <c r="F23" s="577">
        <v>396.518891</v>
      </c>
      <c r="G23" s="571" t="s">
        <v>621</v>
      </c>
    </row>
    <row r="24" spans="1:7" s="762" customFormat="1" ht="22.5">
      <c r="A24" s="571" t="s">
        <v>543</v>
      </c>
      <c r="B24" s="577">
        <v>9393.2652354399997</v>
      </c>
      <c r="C24" s="577">
        <v>11305.619094690001</v>
      </c>
      <c r="D24" s="577">
        <v>12987.597301760001</v>
      </c>
      <c r="E24" s="577">
        <v>463.08811914</v>
      </c>
      <c r="F24" s="577">
        <v>776.22515276000001</v>
      </c>
      <c r="G24" s="571" t="s">
        <v>632</v>
      </c>
    </row>
    <row r="25" spans="1:7" s="762" customFormat="1" ht="22.5">
      <c r="A25" s="571" t="s">
        <v>1523</v>
      </c>
      <c r="B25" s="577">
        <v>742.89082159999998</v>
      </c>
      <c r="C25" s="577">
        <v>2518.50815969</v>
      </c>
      <c r="D25" s="577">
        <v>3594.6569551699999</v>
      </c>
      <c r="E25" s="577" t="s">
        <v>696</v>
      </c>
      <c r="F25" s="577">
        <v>2.4</v>
      </c>
      <c r="G25" s="571" t="s">
        <v>460</v>
      </c>
    </row>
    <row r="26" spans="1:7" s="762" customFormat="1" ht="56.25">
      <c r="A26" s="571" t="s">
        <v>909</v>
      </c>
      <c r="B26" s="577">
        <v>12575.866546949999</v>
      </c>
      <c r="C26" s="577">
        <v>12928.72684474</v>
      </c>
      <c r="D26" s="577">
        <v>12743.90576637</v>
      </c>
      <c r="E26" s="577">
        <v>82.626401459999997</v>
      </c>
      <c r="F26" s="577">
        <v>83.176114429999998</v>
      </c>
      <c r="G26" s="571" t="s">
        <v>1524</v>
      </c>
    </row>
    <row r="27" spans="1:7" s="762" customFormat="1" ht="33.75">
      <c r="A27" s="571" t="s">
        <v>1525</v>
      </c>
      <c r="B27" s="577">
        <v>1373.9727221799999</v>
      </c>
      <c r="C27" s="577">
        <v>643.78623560999995</v>
      </c>
      <c r="D27" s="577">
        <v>620.30537057000004</v>
      </c>
      <c r="E27" s="577">
        <v>16.53903721</v>
      </c>
      <c r="F27" s="577">
        <v>13.832220420000001</v>
      </c>
      <c r="G27" s="571" t="s">
        <v>1526</v>
      </c>
    </row>
    <row r="28" spans="1:7" s="762" customFormat="1">
      <c r="A28" s="571" t="s">
        <v>277</v>
      </c>
      <c r="B28" s="577">
        <v>8496.1994131600004</v>
      </c>
      <c r="C28" s="577">
        <v>15340.76309597</v>
      </c>
      <c r="D28" s="577">
        <v>20271.816761869999</v>
      </c>
      <c r="E28" s="577">
        <v>9.6661640000000002</v>
      </c>
      <c r="F28" s="577">
        <v>418.47753799999998</v>
      </c>
      <c r="G28" s="571" t="s">
        <v>1527</v>
      </c>
    </row>
    <row r="29" spans="1:7" s="762" customFormat="1">
      <c r="A29" s="571" t="s">
        <v>783</v>
      </c>
      <c r="B29" s="577">
        <v>2877.7738969299999</v>
      </c>
      <c r="C29" s="577">
        <v>4007.1907744599998</v>
      </c>
      <c r="D29" s="577">
        <v>6223.6568389100003</v>
      </c>
      <c r="E29" s="577">
        <v>702.09470967999994</v>
      </c>
      <c r="F29" s="577">
        <v>739.30799745000002</v>
      </c>
      <c r="G29" s="571" t="s">
        <v>1528</v>
      </c>
    </row>
    <row r="30" spans="1:7" s="762" customFormat="1">
      <c r="A30" s="571" t="s">
        <v>1529</v>
      </c>
      <c r="B30" s="577">
        <v>2.4625976299999999</v>
      </c>
      <c r="C30" s="577">
        <v>9.7301652500000007</v>
      </c>
      <c r="D30" s="577">
        <v>58.968910219999998</v>
      </c>
      <c r="E30" s="577" t="s">
        <v>696</v>
      </c>
      <c r="F30" s="577" t="s">
        <v>696</v>
      </c>
      <c r="G30" s="571" t="s">
        <v>1530</v>
      </c>
    </row>
    <row r="31" spans="1:7" s="762" customFormat="1">
      <c r="A31" s="571" t="s">
        <v>713</v>
      </c>
      <c r="B31" s="577">
        <v>1076.5953</v>
      </c>
      <c r="C31" s="577">
        <v>1559.0458000000001</v>
      </c>
      <c r="D31" s="577">
        <v>3506.3656850699999</v>
      </c>
      <c r="E31" s="577">
        <v>0.90600000000000003</v>
      </c>
      <c r="F31" s="577">
        <v>1.3009999999999999</v>
      </c>
      <c r="G31" s="571" t="s">
        <v>1531</v>
      </c>
    </row>
    <row r="32" spans="1:7" s="762" customFormat="1">
      <c r="A32" s="569" t="s">
        <v>903</v>
      </c>
      <c r="B32" s="575">
        <v>7156.9066277900001</v>
      </c>
      <c r="C32" s="575">
        <v>5281.3919580499996</v>
      </c>
      <c r="D32" s="575">
        <v>5552.4685578899998</v>
      </c>
      <c r="E32" s="575">
        <v>-16.096619019999999</v>
      </c>
      <c r="F32" s="575">
        <v>-50.416918879999997</v>
      </c>
      <c r="G32" s="569" t="s">
        <v>770</v>
      </c>
    </row>
    <row r="33" spans="1:7" s="762" customFormat="1">
      <c r="A33" s="570" t="s">
        <v>1532</v>
      </c>
      <c r="B33" s="576">
        <v>7510.0407290000003</v>
      </c>
      <c r="C33" s="576">
        <v>6328.2297840000001</v>
      </c>
      <c r="D33" s="576">
        <v>6145.1873230000001</v>
      </c>
      <c r="E33" s="576">
        <v>0</v>
      </c>
      <c r="F33" s="576">
        <v>0</v>
      </c>
      <c r="G33" s="570" t="s">
        <v>1533</v>
      </c>
    </row>
    <row r="34" spans="1:7" s="762" customFormat="1">
      <c r="A34" s="570" t="s">
        <v>1534</v>
      </c>
      <c r="B34" s="576">
        <v>353.13410120999998</v>
      </c>
      <c r="C34" s="576">
        <v>1046.83782595</v>
      </c>
      <c r="D34" s="576">
        <v>592.71876511000005</v>
      </c>
      <c r="E34" s="576">
        <v>16.096619019999999</v>
      </c>
      <c r="F34" s="576">
        <v>50.416918879999997</v>
      </c>
      <c r="G34" s="570" t="s">
        <v>1535</v>
      </c>
    </row>
    <row r="35" spans="1:7" s="762" customFormat="1" ht="33.75">
      <c r="A35" s="569" t="s">
        <v>932</v>
      </c>
      <c r="B35" s="575">
        <v>654.45227699999998</v>
      </c>
      <c r="C35" s="575">
        <v>1101.4898430000001</v>
      </c>
      <c r="D35" s="575">
        <v>259.32849900000002</v>
      </c>
      <c r="E35" s="575">
        <v>-6.8804000000000004E-2</v>
      </c>
      <c r="F35" s="575">
        <v>-5.5970450000000005</v>
      </c>
      <c r="G35" s="569" t="s">
        <v>902</v>
      </c>
    </row>
    <row r="36" spans="1:7" s="762" customFormat="1">
      <c r="A36" s="570" t="s">
        <v>1538</v>
      </c>
      <c r="B36" s="576">
        <v>693.77239999999995</v>
      </c>
      <c r="C36" s="576">
        <v>1113.6489999999999</v>
      </c>
      <c r="D36" s="576">
        <v>260.85199999999998</v>
      </c>
      <c r="E36" s="576">
        <v>0</v>
      </c>
      <c r="F36" s="576"/>
      <c r="G36" s="570" t="s">
        <v>1539</v>
      </c>
    </row>
    <row r="37" spans="1:7" s="762" customFormat="1" ht="21">
      <c r="A37" s="570" t="s">
        <v>1536</v>
      </c>
      <c r="B37" s="576">
        <v>39.320123000000002</v>
      </c>
      <c r="C37" s="576">
        <v>12.159157</v>
      </c>
      <c r="D37" s="576">
        <v>1.523501</v>
      </c>
      <c r="E37" s="576">
        <v>6.8804000000000004E-2</v>
      </c>
      <c r="F37" s="576">
        <v>5.5970450000000005</v>
      </c>
      <c r="G37" s="570" t="s">
        <v>1537</v>
      </c>
    </row>
    <row r="38" spans="1:7" s="762" customFormat="1" ht="22.5">
      <c r="A38" s="569" t="s">
        <v>1027</v>
      </c>
      <c r="B38" s="575">
        <v>-9262.2176356100008</v>
      </c>
      <c r="C38" s="575">
        <v>-19240.447113909999</v>
      </c>
      <c r="D38" s="575">
        <v>-6811.0434408900001</v>
      </c>
      <c r="E38" s="575">
        <v>2608.90133926</v>
      </c>
      <c r="F38" s="575">
        <v>1450.8052512500001</v>
      </c>
      <c r="G38" s="569" t="s">
        <v>904</v>
      </c>
    </row>
    <row r="39" spans="1:7" s="762" customFormat="1" ht="33.75">
      <c r="A39" s="569" t="s">
        <v>772</v>
      </c>
      <c r="B39" s="575">
        <v>9262.2176356100008</v>
      </c>
      <c r="C39" s="575">
        <v>19240.447113909999</v>
      </c>
      <c r="D39" s="575">
        <v>6811.0434408900001</v>
      </c>
      <c r="E39" s="575">
        <v>-2608.90133926</v>
      </c>
      <c r="F39" s="575">
        <v>-1450.8052512500001</v>
      </c>
      <c r="G39" s="569" t="s">
        <v>1854</v>
      </c>
    </row>
    <row r="40" spans="1:7" s="762" customFormat="1">
      <c r="A40" s="760" t="s">
        <v>662</v>
      </c>
      <c r="B40" s="578">
        <v>9262.2176356100008</v>
      </c>
      <c r="C40" s="578">
        <v>19240.447113909999</v>
      </c>
      <c r="D40" s="578">
        <v>6811.0434408900001</v>
      </c>
      <c r="E40" s="578">
        <v>-2608.90133926</v>
      </c>
      <c r="F40" s="578">
        <v>-1450.8052512500001</v>
      </c>
      <c r="G40" s="760" t="s">
        <v>1540</v>
      </c>
    </row>
    <row r="41" spans="1:7" s="762" customFormat="1">
      <c r="A41" s="571" t="s">
        <v>1541</v>
      </c>
      <c r="B41" s="577">
        <v>12417.54749261</v>
      </c>
      <c r="C41" s="577">
        <v>20587.670902909998</v>
      </c>
      <c r="D41" s="577">
        <v>11699.6034445</v>
      </c>
      <c r="E41" s="577">
        <v>-2608.90133926</v>
      </c>
      <c r="F41" s="577">
        <v>-1450.8052512500001</v>
      </c>
      <c r="G41" s="761" t="s">
        <v>1542</v>
      </c>
    </row>
    <row r="42" spans="1:7" s="762" customFormat="1">
      <c r="A42" s="571" t="s">
        <v>1543</v>
      </c>
      <c r="B42" s="577">
        <v>3155.3298570000002</v>
      </c>
      <c r="C42" s="577">
        <v>1347.2237889999999</v>
      </c>
      <c r="D42" s="577">
        <v>4888.5600036100004</v>
      </c>
      <c r="E42" s="577" t="s">
        <v>696</v>
      </c>
      <c r="F42" s="577" t="s">
        <v>696</v>
      </c>
      <c r="G42" s="571" t="s">
        <v>1544</v>
      </c>
    </row>
    <row r="43" spans="1:7" s="762" customFormat="1">
      <c r="A43" s="760" t="s">
        <v>293</v>
      </c>
      <c r="B43" s="579" t="s">
        <v>696</v>
      </c>
      <c r="C43" s="579" t="s">
        <v>696</v>
      </c>
      <c r="D43" s="579" t="s">
        <v>696</v>
      </c>
      <c r="E43" s="579" t="s">
        <v>696</v>
      </c>
      <c r="F43" s="579" t="s">
        <v>696</v>
      </c>
      <c r="G43" s="760" t="s">
        <v>1545</v>
      </c>
    </row>
    <row r="44" spans="1:7" s="762" customFormat="1">
      <c r="A44" s="571" t="s">
        <v>1541</v>
      </c>
      <c r="B44" s="580" t="s">
        <v>696</v>
      </c>
      <c r="C44" s="580" t="s">
        <v>696</v>
      </c>
      <c r="D44" s="580" t="s">
        <v>696</v>
      </c>
      <c r="E44" s="580" t="s">
        <v>696</v>
      </c>
      <c r="F44" s="580" t="s">
        <v>696</v>
      </c>
      <c r="G44" s="571" t="s">
        <v>1542</v>
      </c>
    </row>
    <row r="45" spans="1:7" s="762" customFormat="1">
      <c r="A45" s="573" t="s">
        <v>1543</v>
      </c>
      <c r="B45" s="581" t="s">
        <v>696</v>
      </c>
      <c r="C45" s="581" t="s">
        <v>696</v>
      </c>
      <c r="D45" s="581" t="s">
        <v>696</v>
      </c>
      <c r="E45" s="581" t="s">
        <v>696</v>
      </c>
      <c r="F45" s="581" t="s">
        <v>696</v>
      </c>
      <c r="G45" s="573" t="s">
        <v>1544</v>
      </c>
    </row>
    <row r="46" spans="1:7" s="762" customFormat="1" ht="28.7" customHeight="1"/>
  </sheetData>
  <mergeCells count="10">
    <mergeCell ref="A5:A6"/>
    <mergeCell ref="B5:B6"/>
    <mergeCell ref="C5:C6"/>
    <mergeCell ref="C1:G1"/>
    <mergeCell ref="C2:G2"/>
    <mergeCell ref="C3:G3"/>
    <mergeCell ref="C4:G4"/>
    <mergeCell ref="G5:G6"/>
    <mergeCell ref="D5:E5"/>
    <mergeCell ref="F5:F6"/>
  </mergeCells>
  <phoneticPr fontId="8" type="noConversion"/>
  <pageMargins left="0.68" right="0.18" top="0.25" bottom="0.5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rgb="FFFFEEB9"/>
  </sheetPr>
  <dimension ref="A1:G46"/>
  <sheetViews>
    <sheetView view="pageBreakPreview" zoomScale="82" zoomScaleSheetLayoutView="82" workbookViewId="0">
      <selection activeCell="D18" sqref="D18"/>
    </sheetView>
  </sheetViews>
  <sheetFormatPr defaultRowHeight="11.25"/>
  <cols>
    <col min="1" max="1" width="32.28515625" style="69" customWidth="1"/>
    <col min="2" max="6" width="11.28515625" style="69" customWidth="1"/>
    <col min="7" max="7" width="32.85546875" style="69" customWidth="1"/>
    <col min="8" max="8" width="4.7109375" style="69" customWidth="1"/>
    <col min="9" max="16384" width="9.140625" style="69"/>
  </cols>
  <sheetData>
    <row r="1" spans="1:7" s="762" customFormat="1" ht="17.25" customHeight="1">
      <c r="A1" s="764" t="s">
        <v>1549</v>
      </c>
      <c r="B1" s="764"/>
      <c r="C1" s="897" t="s">
        <v>865</v>
      </c>
      <c r="D1" s="897"/>
      <c r="E1" s="897"/>
      <c r="F1" s="897"/>
      <c r="G1" s="897"/>
    </row>
    <row r="2" spans="1:7" s="762" customFormat="1" ht="15" customHeight="1">
      <c r="A2" s="765" t="s">
        <v>1550</v>
      </c>
      <c r="B2" s="765"/>
      <c r="C2" s="898" t="s">
        <v>1509</v>
      </c>
      <c r="D2" s="898"/>
      <c r="E2" s="898"/>
      <c r="F2" s="898"/>
      <c r="G2" s="898"/>
    </row>
    <row r="3" spans="1:7" s="762" customFormat="1" ht="12.75" customHeight="1">
      <c r="A3" s="765" t="s">
        <v>1510</v>
      </c>
      <c r="B3" s="765"/>
      <c r="C3" s="898" t="s">
        <v>1551</v>
      </c>
      <c r="D3" s="898"/>
      <c r="E3" s="898"/>
      <c r="F3" s="898"/>
      <c r="G3" s="898"/>
    </row>
    <row r="4" spans="1:7" s="762" customFormat="1" ht="12.75" customHeight="1">
      <c r="A4" s="766" t="s">
        <v>158</v>
      </c>
      <c r="B4" s="766"/>
      <c r="C4" s="899" t="s">
        <v>731</v>
      </c>
      <c r="D4" s="899"/>
      <c r="E4" s="899"/>
      <c r="F4" s="899"/>
      <c r="G4" s="899"/>
    </row>
    <row r="5" spans="1:7" s="762" customFormat="1" ht="20.25" customHeight="1">
      <c r="A5" s="895" t="s">
        <v>534</v>
      </c>
      <c r="B5" s="896" t="s">
        <v>2046</v>
      </c>
      <c r="C5" s="896" t="s">
        <v>2105</v>
      </c>
      <c r="D5" s="900" t="s">
        <v>2807</v>
      </c>
      <c r="E5" s="901"/>
      <c r="F5" s="896" t="s">
        <v>2833</v>
      </c>
      <c r="G5" s="896" t="s">
        <v>51</v>
      </c>
    </row>
    <row r="6" spans="1:7" s="762" customFormat="1" ht="47.25" customHeight="1">
      <c r="A6" s="895"/>
      <c r="B6" s="896"/>
      <c r="C6" s="896"/>
      <c r="D6" s="767" t="s">
        <v>750</v>
      </c>
      <c r="E6" s="767" t="s">
        <v>2834</v>
      </c>
      <c r="F6" s="896"/>
      <c r="G6" s="896"/>
    </row>
    <row r="7" spans="1:7" s="762" customFormat="1">
      <c r="A7" s="768" t="s">
        <v>723</v>
      </c>
      <c r="B7" s="768" t="s">
        <v>236</v>
      </c>
      <c r="C7" s="768" t="s">
        <v>362</v>
      </c>
      <c r="D7" s="768" t="s">
        <v>655</v>
      </c>
      <c r="E7" s="768" t="s">
        <v>1039</v>
      </c>
      <c r="F7" s="768" t="s">
        <v>692</v>
      </c>
      <c r="G7" s="768" t="s">
        <v>1040</v>
      </c>
    </row>
    <row r="8" spans="1:7" s="769" customFormat="1">
      <c r="A8" s="569" t="s">
        <v>570</v>
      </c>
      <c r="B8" s="575">
        <v>390437.09842194</v>
      </c>
      <c r="C8" s="575">
        <v>404197.96261817002</v>
      </c>
      <c r="D8" s="575">
        <v>411038.27807311999</v>
      </c>
      <c r="E8" s="575">
        <v>32199.743438370002</v>
      </c>
      <c r="F8" s="575">
        <v>37850.149050079999</v>
      </c>
      <c r="G8" s="569" t="s">
        <v>571</v>
      </c>
    </row>
    <row r="9" spans="1:7" s="769" customFormat="1" ht="21">
      <c r="A9" s="759" t="s">
        <v>1512</v>
      </c>
      <c r="B9" s="576">
        <v>132130.63291782001</v>
      </c>
      <c r="C9" s="576">
        <v>164947.38244990999</v>
      </c>
      <c r="D9" s="576">
        <v>191709.25694145999</v>
      </c>
      <c r="E9" s="576">
        <v>21069.515764430002</v>
      </c>
      <c r="F9" s="576">
        <v>26677.4132298</v>
      </c>
      <c r="G9" s="759" t="s">
        <v>1513</v>
      </c>
    </row>
    <row r="10" spans="1:7" s="769" customFormat="1">
      <c r="A10" s="571" t="s">
        <v>1514</v>
      </c>
      <c r="B10" s="577">
        <v>27830.4974091</v>
      </c>
      <c r="C10" s="577">
        <v>29277.973477110001</v>
      </c>
      <c r="D10" s="577">
        <v>31375.116658039999</v>
      </c>
      <c r="E10" s="577">
        <v>2320.4324456600002</v>
      </c>
      <c r="F10" s="577">
        <v>2527.2153143799997</v>
      </c>
      <c r="G10" s="571" t="s">
        <v>896</v>
      </c>
    </row>
    <row r="11" spans="1:7" s="769" customFormat="1">
      <c r="A11" s="571" t="s">
        <v>1515</v>
      </c>
      <c r="B11" s="577">
        <v>19531.227431840001</v>
      </c>
      <c r="C11" s="577">
        <v>20651.668785170001</v>
      </c>
      <c r="D11" s="577">
        <v>21886.523225600002</v>
      </c>
      <c r="E11" s="577">
        <v>1572.2960583899999</v>
      </c>
      <c r="F11" s="577">
        <v>1763.9067797</v>
      </c>
      <c r="G11" s="571" t="s">
        <v>830</v>
      </c>
    </row>
    <row r="12" spans="1:7" s="769" customFormat="1">
      <c r="A12" s="571" t="s">
        <v>1516</v>
      </c>
      <c r="B12" s="577">
        <v>64325.190213369999</v>
      </c>
      <c r="C12" s="577">
        <v>85283.893230729998</v>
      </c>
      <c r="D12" s="577">
        <v>107158.68740518999</v>
      </c>
      <c r="E12" s="577">
        <v>15959.305108770001</v>
      </c>
      <c r="F12" s="577">
        <v>21357.46931285</v>
      </c>
      <c r="G12" s="571" t="s">
        <v>814</v>
      </c>
    </row>
    <row r="13" spans="1:7" s="769" customFormat="1">
      <c r="A13" s="570" t="s">
        <v>1517</v>
      </c>
      <c r="B13" s="576">
        <v>4291.9259423599997</v>
      </c>
      <c r="C13" s="576">
        <v>4508.0351238499998</v>
      </c>
      <c r="D13" s="576">
        <v>4924.9727470400003</v>
      </c>
      <c r="E13" s="576">
        <v>592.76528781999991</v>
      </c>
      <c r="F13" s="576">
        <v>276.87380588000002</v>
      </c>
      <c r="G13" s="570" t="s">
        <v>18</v>
      </c>
    </row>
    <row r="14" spans="1:7" s="769" customFormat="1" ht="21">
      <c r="A14" s="570" t="s">
        <v>1518</v>
      </c>
      <c r="B14" s="576">
        <v>3406.7765617599998</v>
      </c>
      <c r="C14" s="576">
        <v>4354.02404441</v>
      </c>
      <c r="D14" s="576">
        <v>5704.4734149200003</v>
      </c>
      <c r="E14" s="576">
        <v>435.55338611999997</v>
      </c>
      <c r="F14" s="576">
        <v>360.41301440000001</v>
      </c>
      <c r="G14" s="570" t="s">
        <v>684</v>
      </c>
    </row>
    <row r="15" spans="1:7" s="769" customFormat="1">
      <c r="A15" s="570" t="s">
        <v>499</v>
      </c>
      <c r="B15" s="576">
        <v>250607.76300000001</v>
      </c>
      <c r="C15" s="576">
        <v>230388.52100000001</v>
      </c>
      <c r="D15" s="576">
        <v>208699.57496970001</v>
      </c>
      <c r="E15" s="576">
        <v>10101.909</v>
      </c>
      <c r="F15" s="576">
        <v>10535.449000000001</v>
      </c>
      <c r="G15" s="570" t="s">
        <v>1519</v>
      </c>
    </row>
    <row r="16" spans="1:7" s="769" customFormat="1">
      <c r="A16" s="569" t="s">
        <v>133</v>
      </c>
      <c r="B16" s="575">
        <v>387053.34167358</v>
      </c>
      <c r="C16" s="575">
        <v>386817.82012097997</v>
      </c>
      <c r="D16" s="575">
        <v>410604.02767024998</v>
      </c>
      <c r="E16" s="575">
        <v>11650.885852719999</v>
      </c>
      <c r="F16" s="575">
        <v>11837.764026790001</v>
      </c>
      <c r="G16" s="569" t="s">
        <v>664</v>
      </c>
    </row>
    <row r="17" spans="1:7" s="769" customFormat="1" ht="22.5">
      <c r="A17" s="571" t="s">
        <v>1520</v>
      </c>
      <c r="B17" s="577">
        <v>15072.52055591</v>
      </c>
      <c r="C17" s="577">
        <v>14459.711125510001</v>
      </c>
      <c r="D17" s="577">
        <v>18397.609389789999</v>
      </c>
      <c r="E17" s="577">
        <v>529.08423449999998</v>
      </c>
      <c r="F17" s="577">
        <v>643.87347339000007</v>
      </c>
      <c r="G17" s="571" t="s">
        <v>167</v>
      </c>
    </row>
    <row r="18" spans="1:7" s="769" customFormat="1">
      <c r="A18" s="571" t="s">
        <v>107</v>
      </c>
      <c r="B18" s="577">
        <v>1986.87900042</v>
      </c>
      <c r="C18" s="577">
        <v>4075.66504902</v>
      </c>
      <c r="D18" s="577">
        <v>3359.0110876399999</v>
      </c>
      <c r="E18" s="577">
        <v>0.103655</v>
      </c>
      <c r="F18" s="577">
        <v>7.3237380000000005E-2</v>
      </c>
      <c r="G18" s="571" t="s">
        <v>55</v>
      </c>
    </row>
    <row r="19" spans="1:7" s="769" customFormat="1" ht="33.75">
      <c r="A19" s="571" t="s">
        <v>1521</v>
      </c>
      <c r="B19" s="577">
        <v>10505.19848157</v>
      </c>
      <c r="C19" s="577">
        <v>12518.350245629999</v>
      </c>
      <c r="D19" s="577">
        <v>16723.164475760001</v>
      </c>
      <c r="E19" s="577">
        <v>457.69838802000004</v>
      </c>
      <c r="F19" s="577">
        <v>416.05433995999999</v>
      </c>
      <c r="G19" s="571" t="s">
        <v>361</v>
      </c>
    </row>
    <row r="20" spans="1:7" s="769" customFormat="1">
      <c r="A20" s="571" t="s">
        <v>52</v>
      </c>
      <c r="B20" s="577">
        <v>148903.58429421001</v>
      </c>
      <c r="C20" s="577">
        <v>155766.90949324999</v>
      </c>
      <c r="D20" s="577">
        <v>163720.05539507</v>
      </c>
      <c r="E20" s="577">
        <v>7873.4284304499997</v>
      </c>
      <c r="F20" s="577">
        <v>8369.1289774500001</v>
      </c>
      <c r="G20" s="571" t="s">
        <v>53</v>
      </c>
    </row>
    <row r="21" spans="1:7" s="769" customFormat="1">
      <c r="A21" s="571" t="s">
        <v>393</v>
      </c>
      <c r="B21" s="577">
        <v>68730.069129709998</v>
      </c>
      <c r="C21" s="577">
        <v>34754.19962005</v>
      </c>
      <c r="D21" s="577">
        <v>15412.760144850001</v>
      </c>
      <c r="E21" s="577">
        <v>92.488275360000003</v>
      </c>
      <c r="F21" s="577">
        <v>58.940297989999998</v>
      </c>
      <c r="G21" s="571" t="s">
        <v>394</v>
      </c>
    </row>
    <row r="22" spans="1:7" s="769" customFormat="1" ht="22.5">
      <c r="A22" s="571" t="s">
        <v>1522</v>
      </c>
      <c r="B22" s="577">
        <v>11656.98769718</v>
      </c>
      <c r="C22" s="577">
        <v>14939.05280625</v>
      </c>
      <c r="D22" s="577">
        <v>17792.436972830001</v>
      </c>
      <c r="E22" s="577">
        <v>382.24539296</v>
      </c>
      <c r="F22" s="577">
        <v>522.10047412000006</v>
      </c>
      <c r="G22" s="571" t="s">
        <v>37</v>
      </c>
    </row>
    <row r="23" spans="1:7" s="769" customFormat="1" ht="22.5">
      <c r="A23" s="571" t="s">
        <v>70</v>
      </c>
      <c r="B23" s="577">
        <v>37706.640538619999</v>
      </c>
      <c r="C23" s="577">
        <v>44893.664956929999</v>
      </c>
      <c r="D23" s="577">
        <v>47840.680808769997</v>
      </c>
      <c r="E23" s="577">
        <v>445.29440665000004</v>
      </c>
      <c r="F23" s="577">
        <v>63.143229270000006</v>
      </c>
      <c r="G23" s="571" t="s">
        <v>621</v>
      </c>
    </row>
    <row r="24" spans="1:7" s="769" customFormat="1" ht="22.5">
      <c r="A24" s="571" t="s">
        <v>543</v>
      </c>
      <c r="B24" s="577">
        <v>12392.49553287</v>
      </c>
      <c r="C24" s="577">
        <v>18524.208784189999</v>
      </c>
      <c r="D24" s="577">
        <v>23698.196190999999</v>
      </c>
      <c r="E24" s="577">
        <v>919.81671303999997</v>
      </c>
      <c r="F24" s="577">
        <v>954.8627488300001</v>
      </c>
      <c r="G24" s="571" t="s">
        <v>632</v>
      </c>
    </row>
    <row r="25" spans="1:7" s="769" customFormat="1" ht="22.5">
      <c r="A25" s="571" t="s">
        <v>1523</v>
      </c>
      <c r="B25" s="577">
        <v>5703.804999</v>
      </c>
      <c r="C25" s="577">
        <v>10752.54272476</v>
      </c>
      <c r="D25" s="577">
        <v>18853.83737705</v>
      </c>
      <c r="E25" s="577" t="s">
        <v>696</v>
      </c>
      <c r="F25" s="577" t="s">
        <v>696</v>
      </c>
      <c r="G25" s="571" t="s">
        <v>460</v>
      </c>
    </row>
    <row r="26" spans="1:7" s="769" customFormat="1" ht="56.25">
      <c r="A26" s="571" t="s">
        <v>909</v>
      </c>
      <c r="B26" s="577">
        <v>33101.499057720001</v>
      </c>
      <c r="C26" s="577">
        <v>37884.33309534</v>
      </c>
      <c r="D26" s="577">
        <v>36583.791771769997</v>
      </c>
      <c r="E26" s="577">
        <v>342.25122512000002</v>
      </c>
      <c r="F26" s="577">
        <v>371.48791956000002</v>
      </c>
      <c r="G26" s="571" t="s">
        <v>1524</v>
      </c>
    </row>
    <row r="27" spans="1:7" s="769" customFormat="1" ht="33.75">
      <c r="A27" s="571" t="s">
        <v>1525</v>
      </c>
      <c r="B27" s="577">
        <v>3318.7909724800002</v>
      </c>
      <c r="C27" s="577">
        <v>2182.2443015099998</v>
      </c>
      <c r="D27" s="577">
        <v>1873.0213196499999</v>
      </c>
      <c r="E27" s="577">
        <v>32.875547279999999</v>
      </c>
      <c r="F27" s="577">
        <v>31.022928479999997</v>
      </c>
      <c r="G27" s="571" t="s">
        <v>1526</v>
      </c>
    </row>
    <row r="28" spans="1:7" s="769" customFormat="1">
      <c r="A28" s="571" t="s">
        <v>277</v>
      </c>
      <c r="B28" s="577">
        <v>26943.11059221</v>
      </c>
      <c r="C28" s="577">
        <v>27208.004989810001</v>
      </c>
      <c r="D28" s="577">
        <v>33289.258190989996</v>
      </c>
      <c r="E28" s="577">
        <v>69.422850159999996</v>
      </c>
      <c r="F28" s="577">
        <v>96.016677479999998</v>
      </c>
      <c r="G28" s="571" t="s">
        <v>1527</v>
      </c>
    </row>
    <row r="29" spans="1:7" s="769" customFormat="1">
      <c r="A29" s="571" t="s">
        <v>783</v>
      </c>
      <c r="B29" s="577">
        <v>9295.1850272899992</v>
      </c>
      <c r="C29" s="577">
        <v>6170.2399740000001</v>
      </c>
      <c r="D29" s="577">
        <v>7108.7927891700001</v>
      </c>
      <c r="E29" s="577">
        <v>17.971734179999999</v>
      </c>
      <c r="F29" s="577">
        <v>16.67972288</v>
      </c>
      <c r="G29" s="571" t="s">
        <v>1528</v>
      </c>
    </row>
    <row r="30" spans="1:7" s="769" customFormat="1">
      <c r="A30" s="571" t="s">
        <v>1529</v>
      </c>
      <c r="B30" s="577">
        <v>16.717470670000001</v>
      </c>
      <c r="C30" s="577">
        <v>97.606845559999996</v>
      </c>
      <c r="D30" s="577">
        <v>17.153973910000001</v>
      </c>
      <c r="E30" s="577" t="s">
        <v>696</v>
      </c>
      <c r="F30" s="577" t="s">
        <v>696</v>
      </c>
      <c r="G30" s="571" t="s">
        <v>1530</v>
      </c>
    </row>
    <row r="31" spans="1:7" s="769" customFormat="1">
      <c r="A31" s="571" t="s">
        <v>713</v>
      </c>
      <c r="B31" s="577">
        <v>1719.85832372</v>
      </c>
      <c r="C31" s="577">
        <v>2591.0861091699999</v>
      </c>
      <c r="D31" s="577">
        <v>5934.2577819999997</v>
      </c>
      <c r="E31" s="577">
        <v>488.20499999999998</v>
      </c>
      <c r="F31" s="577">
        <v>294.38</v>
      </c>
      <c r="G31" s="571" t="s">
        <v>1531</v>
      </c>
    </row>
    <row r="32" spans="1:7" s="769" customFormat="1" ht="22.5">
      <c r="A32" s="569" t="s">
        <v>903</v>
      </c>
      <c r="B32" s="575">
        <v>12008.96635404</v>
      </c>
      <c r="C32" s="575">
        <v>5660.6630204800003</v>
      </c>
      <c r="D32" s="575">
        <v>7291.12017965</v>
      </c>
      <c r="E32" s="575">
        <v>-133.61570470000001</v>
      </c>
      <c r="F32" s="575">
        <v>-195.95028099999999</v>
      </c>
      <c r="G32" s="569" t="s">
        <v>770</v>
      </c>
    </row>
    <row r="33" spans="1:7" s="769" customFormat="1">
      <c r="A33" s="570" t="s">
        <v>1532</v>
      </c>
      <c r="B33" s="576">
        <v>12838.5885</v>
      </c>
      <c r="C33" s="576">
        <v>9715.3136040000009</v>
      </c>
      <c r="D33" s="576">
        <v>8868.4323000000004</v>
      </c>
      <c r="E33" s="576">
        <v>0</v>
      </c>
      <c r="F33" s="576">
        <v>0</v>
      </c>
      <c r="G33" s="570" t="s">
        <v>1533</v>
      </c>
    </row>
    <row r="34" spans="1:7" s="769" customFormat="1">
      <c r="A34" s="570" t="s">
        <v>1534</v>
      </c>
      <c r="B34" s="576">
        <v>829.62214596000001</v>
      </c>
      <c r="C34" s="576">
        <v>4054.6505835200001</v>
      </c>
      <c r="D34" s="576">
        <v>1577.31212035</v>
      </c>
      <c r="E34" s="576">
        <v>133.61570470000001</v>
      </c>
      <c r="F34" s="576">
        <v>195.95028099999999</v>
      </c>
      <c r="G34" s="570" t="s">
        <v>1535</v>
      </c>
    </row>
    <row r="35" spans="1:7" s="769" customFormat="1" ht="33.75">
      <c r="A35" s="569" t="s">
        <v>932</v>
      </c>
      <c r="B35" s="575">
        <v>5893.38</v>
      </c>
      <c r="C35" s="575">
        <v>10376.335311000001</v>
      </c>
      <c r="D35" s="575">
        <v>6568.6237959999999</v>
      </c>
      <c r="E35" s="575">
        <v>820.37995000000001</v>
      </c>
      <c r="F35" s="575">
        <v>0</v>
      </c>
      <c r="G35" s="569" t="s">
        <v>902</v>
      </c>
    </row>
    <row r="36" spans="1:7" s="769" customFormat="1" ht="21">
      <c r="A36" s="570" t="s">
        <v>1538</v>
      </c>
      <c r="B36" s="576">
        <v>5893.38</v>
      </c>
      <c r="C36" s="576">
        <v>10822.735000000001</v>
      </c>
      <c r="D36" s="576">
        <v>7080.7340000000004</v>
      </c>
      <c r="E36" s="576">
        <v>886.58699999999999</v>
      </c>
      <c r="F36" s="576">
        <v>0</v>
      </c>
      <c r="G36" s="570" t="s">
        <v>1539</v>
      </c>
    </row>
    <row r="37" spans="1:7" s="769" customFormat="1" ht="21">
      <c r="A37" s="570" t="s">
        <v>1536</v>
      </c>
      <c r="B37" s="576"/>
      <c r="C37" s="576">
        <v>446.39968900000002</v>
      </c>
      <c r="D37" s="576">
        <v>512.11020399999995</v>
      </c>
      <c r="E37" s="576">
        <v>66.20705000000001</v>
      </c>
      <c r="F37" s="576"/>
      <c r="G37" s="570" t="s">
        <v>1537</v>
      </c>
    </row>
    <row r="38" spans="1:7" s="769" customFormat="1" ht="22.5">
      <c r="A38" s="569" t="s">
        <v>1027</v>
      </c>
      <c r="B38" s="575">
        <v>-14518.589605679999</v>
      </c>
      <c r="C38" s="575">
        <v>1343.1441657099999</v>
      </c>
      <c r="D38" s="575">
        <v>-13425.49357278</v>
      </c>
      <c r="E38" s="575">
        <v>19862.093340349998</v>
      </c>
      <c r="F38" s="575">
        <v>26208.335304290002</v>
      </c>
      <c r="G38" s="569" t="s">
        <v>904</v>
      </c>
    </row>
    <row r="39" spans="1:7" s="769" customFormat="1" ht="33.75">
      <c r="A39" s="569" t="s">
        <v>772</v>
      </c>
      <c r="B39" s="575">
        <v>14518.589605679999</v>
      </c>
      <c r="C39" s="575">
        <v>-1343.1441657099999</v>
      </c>
      <c r="D39" s="575">
        <v>13425.49357278</v>
      </c>
      <c r="E39" s="575">
        <v>-19862.093340349998</v>
      </c>
      <c r="F39" s="575">
        <v>-26208.335304290002</v>
      </c>
      <c r="G39" s="569" t="s">
        <v>1854</v>
      </c>
    </row>
    <row r="40" spans="1:7" s="769" customFormat="1">
      <c r="A40" s="760" t="s">
        <v>662</v>
      </c>
      <c r="B40" s="578">
        <v>14518.589605679999</v>
      </c>
      <c r="C40" s="578">
        <v>-1343.1441657099999</v>
      </c>
      <c r="D40" s="578">
        <v>13425.49357278</v>
      </c>
      <c r="E40" s="578">
        <v>-19862.093340349998</v>
      </c>
      <c r="F40" s="578">
        <v>-26208.335304290002</v>
      </c>
      <c r="G40" s="760" t="s">
        <v>1540</v>
      </c>
    </row>
    <row r="41" spans="1:7" s="769" customFormat="1">
      <c r="A41" s="571" t="s">
        <v>1541</v>
      </c>
      <c r="B41" s="577">
        <v>16187.90545668</v>
      </c>
      <c r="C41" s="577">
        <v>3243.9104172500001</v>
      </c>
      <c r="D41" s="577">
        <v>16446.422246779999</v>
      </c>
      <c r="E41" s="577">
        <v>-19862.093340349998</v>
      </c>
      <c r="F41" s="577">
        <v>-26208.335304290002</v>
      </c>
      <c r="G41" s="761" t="s">
        <v>1542</v>
      </c>
    </row>
    <row r="42" spans="1:7" s="769" customFormat="1">
      <c r="A42" s="571" t="s">
        <v>1543</v>
      </c>
      <c r="B42" s="577">
        <v>1669.3158510000001</v>
      </c>
      <c r="C42" s="577">
        <v>4587.0545829599996</v>
      </c>
      <c r="D42" s="577">
        <v>3020.9286739999998</v>
      </c>
      <c r="E42" s="577" t="s">
        <v>696</v>
      </c>
      <c r="F42" s="577" t="s">
        <v>696</v>
      </c>
      <c r="G42" s="571" t="s">
        <v>1544</v>
      </c>
    </row>
    <row r="43" spans="1:7" s="769" customFormat="1">
      <c r="A43" s="760" t="s">
        <v>293</v>
      </c>
      <c r="B43" s="579" t="s">
        <v>696</v>
      </c>
      <c r="C43" s="579" t="s">
        <v>696</v>
      </c>
      <c r="D43" s="579" t="s">
        <v>696</v>
      </c>
      <c r="E43" s="579" t="s">
        <v>696</v>
      </c>
      <c r="F43" s="579" t="s">
        <v>696</v>
      </c>
      <c r="G43" s="760" t="s">
        <v>1545</v>
      </c>
    </row>
    <row r="44" spans="1:7" s="769" customForma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9" customFormat="1"/>
  </sheetData>
  <mergeCells count="10">
    <mergeCell ref="C1:G1"/>
    <mergeCell ref="C2:G2"/>
    <mergeCell ref="C3:G3"/>
    <mergeCell ref="A5:A6"/>
    <mergeCell ref="B5:B6"/>
    <mergeCell ref="G5:G6"/>
    <mergeCell ref="C5:C6"/>
    <mergeCell ref="C4:G4"/>
    <mergeCell ref="D5:E5"/>
    <mergeCell ref="F5:F6"/>
  </mergeCells>
  <phoneticPr fontId="8" type="noConversion"/>
  <pageMargins left="0.23622047244094491" right="0.15748031496062992" top="0.35433070866141736" bottom="0.35433070866141736" header="0.39370078740157483" footer="0.27559055118110237"/>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rgb="FFFFEEB9"/>
  </sheetPr>
  <dimension ref="A1:H46"/>
  <sheetViews>
    <sheetView view="pageBreakPreview" topLeftCell="B1" zoomScale="89" zoomScaleSheetLayoutView="89" workbookViewId="0">
      <selection activeCell="E25" sqref="E25"/>
    </sheetView>
  </sheetViews>
  <sheetFormatPr defaultRowHeight="11.25"/>
  <cols>
    <col min="1" max="1" width="31.28515625" style="69" customWidth="1"/>
    <col min="2" max="6" width="12" style="69" customWidth="1"/>
    <col min="7" max="7" width="31.28515625" style="69" customWidth="1"/>
    <col min="8" max="8" width="4.7109375" style="69" customWidth="1"/>
    <col min="9" max="16384" width="9.140625" style="69"/>
  </cols>
  <sheetData>
    <row r="1" spans="1:8" s="321" customFormat="1" ht="17.25" customHeight="1">
      <c r="A1" s="540" t="s">
        <v>1552</v>
      </c>
      <c r="B1" s="540"/>
      <c r="C1" s="904" t="s">
        <v>866</v>
      </c>
      <c r="D1" s="904"/>
      <c r="E1" s="904"/>
      <c r="F1" s="904"/>
      <c r="G1" s="904"/>
    </row>
    <row r="2" spans="1:8" s="321" customFormat="1" ht="15" customHeight="1">
      <c r="A2" s="541" t="s">
        <v>1553</v>
      </c>
      <c r="B2" s="541"/>
      <c r="C2" s="903" t="s">
        <v>1509</v>
      </c>
      <c r="D2" s="903"/>
      <c r="E2" s="903"/>
      <c r="F2" s="903"/>
      <c r="G2" s="903"/>
    </row>
    <row r="3" spans="1:8" s="321" customFormat="1" ht="12.75" customHeight="1">
      <c r="A3" s="541" t="s">
        <v>1510</v>
      </c>
      <c r="B3" s="541"/>
      <c r="C3" s="903" t="s">
        <v>1554</v>
      </c>
      <c r="D3" s="903"/>
      <c r="E3" s="903"/>
      <c r="F3" s="903"/>
      <c r="G3" s="903"/>
    </row>
    <row r="4" spans="1:8" s="321" customFormat="1" ht="12.75" customHeight="1">
      <c r="A4" s="542" t="s">
        <v>158</v>
      </c>
      <c r="B4" s="542"/>
      <c r="C4" s="902" t="s">
        <v>731</v>
      </c>
      <c r="D4" s="902"/>
      <c r="E4" s="902"/>
      <c r="F4" s="902"/>
      <c r="G4" s="902"/>
    </row>
    <row r="5" spans="1:8" s="321" customFormat="1" ht="27.75" customHeight="1">
      <c r="A5" s="895" t="s">
        <v>534</v>
      </c>
      <c r="B5" s="896" t="s">
        <v>2046</v>
      </c>
      <c r="C5" s="896" t="s">
        <v>2105</v>
      </c>
      <c r="D5" s="905" t="s">
        <v>2355</v>
      </c>
      <c r="E5" s="905"/>
      <c r="F5" s="906" t="s">
        <v>2833</v>
      </c>
      <c r="G5" s="896" t="s">
        <v>51</v>
      </c>
      <c r="H5" s="762"/>
    </row>
    <row r="6" spans="1:8" s="321" customFormat="1" ht="31.5" customHeight="1">
      <c r="A6" s="895"/>
      <c r="B6" s="896"/>
      <c r="C6" s="896"/>
      <c r="D6" s="763" t="s">
        <v>750</v>
      </c>
      <c r="E6" s="763" t="s">
        <v>2832</v>
      </c>
      <c r="F6" s="906"/>
      <c r="G6" s="896"/>
      <c r="H6" s="762"/>
    </row>
    <row r="7" spans="1:8" s="321" customFormat="1">
      <c r="A7" s="543" t="s">
        <v>723</v>
      </c>
      <c r="B7" s="543" t="s">
        <v>236</v>
      </c>
      <c r="C7" s="594" t="s">
        <v>362</v>
      </c>
      <c r="D7" s="594" t="s">
        <v>655</v>
      </c>
      <c r="E7" s="643" t="s">
        <v>1039</v>
      </c>
      <c r="F7" s="643" t="s">
        <v>692</v>
      </c>
      <c r="G7" s="594" t="s">
        <v>1040</v>
      </c>
    </row>
    <row r="8" spans="1:8" s="321" customFormat="1">
      <c r="A8" s="569" t="s">
        <v>570</v>
      </c>
      <c r="B8" s="582">
        <v>260134.42031838</v>
      </c>
      <c r="C8" s="582">
        <v>264865.33185090002</v>
      </c>
      <c r="D8" s="582">
        <v>303075.43296668999</v>
      </c>
      <c r="E8" s="582">
        <v>17436.94829411</v>
      </c>
      <c r="F8" s="582">
        <v>19729.889453780001</v>
      </c>
      <c r="G8" s="569" t="s">
        <v>571</v>
      </c>
    </row>
    <row r="9" spans="1:8" s="321" customFormat="1" ht="21">
      <c r="A9" s="759" t="s">
        <v>1512</v>
      </c>
      <c r="B9" s="583">
        <v>203991.14466478999</v>
      </c>
      <c r="C9" s="583">
        <v>229850.52839108001</v>
      </c>
      <c r="D9" s="583">
        <v>274647.81671558</v>
      </c>
      <c r="E9" s="583">
        <v>16648.589964319999</v>
      </c>
      <c r="F9" s="583">
        <v>18311.01839546</v>
      </c>
      <c r="G9" s="759" t="s">
        <v>1513</v>
      </c>
    </row>
    <row r="10" spans="1:8" s="321" customFormat="1">
      <c r="A10" s="571" t="s">
        <v>1514</v>
      </c>
      <c r="B10" s="584">
        <v>83749.548909820005</v>
      </c>
      <c r="C10" s="584">
        <v>87914.661473440006</v>
      </c>
      <c r="D10" s="584">
        <v>107070.87000613</v>
      </c>
      <c r="E10" s="584">
        <v>8237.23265464</v>
      </c>
      <c r="F10" s="584">
        <v>10720.23467691</v>
      </c>
      <c r="G10" s="571" t="s">
        <v>896</v>
      </c>
    </row>
    <row r="11" spans="1:8" s="321" customFormat="1">
      <c r="A11" s="571" t="s">
        <v>1515</v>
      </c>
      <c r="B11" s="584">
        <v>70681.090556979994</v>
      </c>
      <c r="C11" s="584">
        <v>76377.163347819995</v>
      </c>
      <c r="D11" s="584">
        <v>85635.801794979998</v>
      </c>
      <c r="E11" s="584">
        <v>7009.0619543500006</v>
      </c>
      <c r="F11" s="584">
        <v>5724.4471342000006</v>
      </c>
      <c r="G11" s="571" t="s">
        <v>830</v>
      </c>
    </row>
    <row r="12" spans="1:8" s="321" customFormat="1">
      <c r="A12" s="571" t="s">
        <v>1516</v>
      </c>
      <c r="B12" s="584">
        <v>7951.2773909099997</v>
      </c>
      <c r="C12" s="584">
        <v>12422.19431522</v>
      </c>
      <c r="D12" s="584">
        <v>19033.653314800002</v>
      </c>
      <c r="E12" s="584">
        <v>701.88607810000008</v>
      </c>
      <c r="F12" s="584">
        <v>1139.8151100099999</v>
      </c>
      <c r="G12" s="571" t="s">
        <v>814</v>
      </c>
    </row>
    <row r="13" spans="1:8" s="321" customFormat="1">
      <c r="A13" s="570" t="s">
        <v>1517</v>
      </c>
      <c r="B13" s="583">
        <v>4606.4513562000002</v>
      </c>
      <c r="C13" s="583">
        <v>5191.12255585</v>
      </c>
      <c r="D13" s="583">
        <v>5433.8071043500004</v>
      </c>
      <c r="E13" s="583">
        <v>634.26121290000003</v>
      </c>
      <c r="F13" s="583">
        <v>221.05621453999998</v>
      </c>
      <c r="G13" s="570" t="s">
        <v>18</v>
      </c>
    </row>
    <row r="14" spans="1:8" s="321" customFormat="1" ht="21">
      <c r="A14" s="570" t="s">
        <v>1518</v>
      </c>
      <c r="B14" s="583">
        <v>3305.1912973899998</v>
      </c>
      <c r="C14" s="583">
        <v>2465.7259039700002</v>
      </c>
      <c r="D14" s="583">
        <v>5902.9191467600003</v>
      </c>
      <c r="E14" s="583">
        <v>56.417116889999996</v>
      </c>
      <c r="F14" s="583">
        <v>519.51884378</v>
      </c>
      <c r="G14" s="570" t="s">
        <v>684</v>
      </c>
    </row>
    <row r="15" spans="1:8" s="321" customFormat="1">
      <c r="A15" s="570" t="s">
        <v>499</v>
      </c>
      <c r="B15" s="583">
        <v>48231.633000000002</v>
      </c>
      <c r="C15" s="583">
        <v>27357.955000000002</v>
      </c>
      <c r="D15" s="583">
        <v>17090.89</v>
      </c>
      <c r="E15" s="583">
        <v>97.68</v>
      </c>
      <c r="F15" s="583">
        <v>678.29600000000005</v>
      </c>
      <c r="G15" s="570" t="s">
        <v>1519</v>
      </c>
    </row>
    <row r="16" spans="1:8" s="321" customFormat="1">
      <c r="A16" s="569" t="s">
        <v>133</v>
      </c>
      <c r="B16" s="582">
        <v>229564.84930212999</v>
      </c>
      <c r="C16" s="582">
        <v>294687.18478785001</v>
      </c>
      <c r="D16" s="582">
        <v>316331.68114507</v>
      </c>
      <c r="E16" s="582">
        <v>11093.78370262</v>
      </c>
      <c r="F16" s="582">
        <v>10982.590357769999</v>
      </c>
      <c r="G16" s="569" t="s">
        <v>664</v>
      </c>
    </row>
    <row r="17" spans="1:7" s="321" customFormat="1" ht="20.25" customHeight="1">
      <c r="A17" s="571" t="s">
        <v>1520</v>
      </c>
      <c r="B17" s="584">
        <v>6728.2913691200001</v>
      </c>
      <c r="C17" s="584">
        <v>9934.5375316299996</v>
      </c>
      <c r="D17" s="584">
        <v>15103.447306739999</v>
      </c>
      <c r="E17" s="584">
        <v>212.65749183000003</v>
      </c>
      <c r="F17" s="584">
        <v>246.56005395999998</v>
      </c>
      <c r="G17" s="571" t="s">
        <v>167</v>
      </c>
    </row>
    <row r="18" spans="1:7" s="321" customFormat="1">
      <c r="A18" s="571" t="s">
        <v>107</v>
      </c>
      <c r="B18" s="584">
        <v>494.18200094999997</v>
      </c>
      <c r="C18" s="584">
        <v>1303.57923863</v>
      </c>
      <c r="D18" s="584">
        <v>2273.6326966900001</v>
      </c>
      <c r="E18" s="584">
        <v>3.2637027999999999</v>
      </c>
      <c r="F18" s="584">
        <v>4.8682856599999997</v>
      </c>
      <c r="G18" s="571" t="s">
        <v>55</v>
      </c>
    </row>
    <row r="19" spans="1:7" s="321" customFormat="1" ht="38.25" customHeight="1">
      <c r="A19" s="571" t="s">
        <v>1521</v>
      </c>
      <c r="B19" s="584">
        <v>7153.7384420500002</v>
      </c>
      <c r="C19" s="584">
        <v>11248.536675089999</v>
      </c>
      <c r="D19" s="584">
        <v>9077.7581054900002</v>
      </c>
      <c r="E19" s="584">
        <v>241.28728377000002</v>
      </c>
      <c r="F19" s="584">
        <v>236.67779389999998</v>
      </c>
      <c r="G19" s="571" t="s">
        <v>361</v>
      </c>
    </row>
    <row r="20" spans="1:7" s="321" customFormat="1" ht="12.75" customHeight="1">
      <c r="A20" s="571" t="s">
        <v>52</v>
      </c>
      <c r="B20" s="584">
        <v>50296.070610219998</v>
      </c>
      <c r="C20" s="584">
        <v>58066.678920530001</v>
      </c>
      <c r="D20" s="584">
        <v>62849.289509390001</v>
      </c>
      <c r="E20" s="584">
        <v>2906.1983963700004</v>
      </c>
      <c r="F20" s="584">
        <v>2584.4822022000003</v>
      </c>
      <c r="G20" s="571" t="s">
        <v>53</v>
      </c>
    </row>
    <row r="21" spans="1:7" s="321" customFormat="1">
      <c r="A21" s="571" t="s">
        <v>393</v>
      </c>
      <c r="B21" s="584">
        <v>21257.880805429999</v>
      </c>
      <c r="C21" s="584">
        <v>14648.40592401</v>
      </c>
      <c r="D21" s="584">
        <v>6084.4084720700002</v>
      </c>
      <c r="E21" s="584">
        <v>348.93679481999999</v>
      </c>
      <c r="F21" s="584">
        <v>49.472524440000001</v>
      </c>
      <c r="G21" s="571" t="s">
        <v>394</v>
      </c>
    </row>
    <row r="22" spans="1:7" s="321" customFormat="1" ht="22.5">
      <c r="A22" s="571" t="s">
        <v>1522</v>
      </c>
      <c r="B22" s="584">
        <v>6534.0621235299996</v>
      </c>
      <c r="C22" s="584">
        <v>6241.3390533800002</v>
      </c>
      <c r="D22" s="584">
        <v>6824.6044318599997</v>
      </c>
      <c r="E22" s="584">
        <v>102.27232913</v>
      </c>
      <c r="F22" s="584">
        <v>139.16284038000001</v>
      </c>
      <c r="G22" s="571" t="s">
        <v>37</v>
      </c>
    </row>
    <row r="23" spans="1:7" s="321" customFormat="1" ht="22.5">
      <c r="A23" s="571" t="s">
        <v>70</v>
      </c>
      <c r="B23" s="584">
        <v>20924.512381190001</v>
      </c>
      <c r="C23" s="584">
        <v>36050.736410290003</v>
      </c>
      <c r="D23" s="584">
        <v>41809.918033460002</v>
      </c>
      <c r="E23" s="584">
        <v>217.14557277</v>
      </c>
      <c r="F23" s="584">
        <v>61.518819710000002</v>
      </c>
      <c r="G23" s="571" t="s">
        <v>621</v>
      </c>
    </row>
    <row r="24" spans="1:7" s="321" customFormat="1" ht="22.5">
      <c r="A24" s="571" t="s">
        <v>543</v>
      </c>
      <c r="B24" s="584">
        <v>12327.110599670001</v>
      </c>
      <c r="C24" s="584">
        <v>17960.923708869999</v>
      </c>
      <c r="D24" s="584">
        <v>20907.620490490001</v>
      </c>
      <c r="E24" s="584">
        <v>997.15282341</v>
      </c>
      <c r="F24" s="584">
        <v>296.95304082000001</v>
      </c>
      <c r="G24" s="571" t="s">
        <v>632</v>
      </c>
    </row>
    <row r="25" spans="1:7" s="321" customFormat="1" ht="22.5">
      <c r="A25" s="571" t="s">
        <v>1523</v>
      </c>
      <c r="B25" s="584">
        <v>497.89694808000002</v>
      </c>
      <c r="C25" s="584">
        <v>1739.4445177699999</v>
      </c>
      <c r="D25" s="584">
        <v>3445.9683334599999</v>
      </c>
      <c r="E25" s="584" t="s">
        <v>696</v>
      </c>
      <c r="F25" s="584" t="s">
        <v>696</v>
      </c>
      <c r="G25" s="571" t="s">
        <v>460</v>
      </c>
    </row>
    <row r="26" spans="1:7" s="321" customFormat="1" ht="56.25">
      <c r="A26" s="571" t="s">
        <v>909</v>
      </c>
      <c r="B26" s="584">
        <v>4614.7183790500003</v>
      </c>
      <c r="C26" s="584">
        <v>5494.3379924499995</v>
      </c>
      <c r="D26" s="584">
        <v>7062.7047525500002</v>
      </c>
      <c r="E26" s="584">
        <v>427.05968672</v>
      </c>
      <c r="F26" s="584">
        <v>77.045321250000001</v>
      </c>
      <c r="G26" s="571" t="s">
        <v>1524</v>
      </c>
    </row>
    <row r="27" spans="1:7" s="321" customFormat="1" ht="33.75">
      <c r="A27" s="571" t="s">
        <v>1525</v>
      </c>
      <c r="B27" s="584">
        <v>4248.5728582199999</v>
      </c>
      <c r="C27" s="584">
        <v>967.41868761000001</v>
      </c>
      <c r="D27" s="584">
        <v>1002.62678649</v>
      </c>
      <c r="E27" s="584">
        <v>19.371484030000001</v>
      </c>
      <c r="F27" s="584">
        <v>19.792321269999999</v>
      </c>
      <c r="G27" s="571" t="s">
        <v>1526</v>
      </c>
    </row>
    <row r="28" spans="1:7" s="321" customFormat="1">
      <c r="A28" s="571" t="s">
        <v>277</v>
      </c>
      <c r="B28" s="584">
        <v>16355.53859439</v>
      </c>
      <c r="C28" s="584">
        <v>33246.21248776</v>
      </c>
      <c r="D28" s="584">
        <v>34072.570449680003</v>
      </c>
      <c r="E28" s="584">
        <v>21.510117269999999</v>
      </c>
      <c r="F28" s="584">
        <v>2073.71230711</v>
      </c>
      <c r="G28" s="571" t="s">
        <v>1527</v>
      </c>
    </row>
    <row r="29" spans="1:7" s="321" customFormat="1">
      <c r="A29" s="571" t="s">
        <v>783</v>
      </c>
      <c r="B29" s="584">
        <v>3920.8239207800002</v>
      </c>
      <c r="C29" s="584">
        <v>2829.6076788800001</v>
      </c>
      <c r="D29" s="584">
        <v>5114.8293481700002</v>
      </c>
      <c r="E29" s="584">
        <v>951.70101969999996</v>
      </c>
      <c r="F29" s="584">
        <v>3.9668470699999996</v>
      </c>
      <c r="G29" s="571" t="s">
        <v>1528</v>
      </c>
    </row>
    <row r="30" spans="1:7" s="321" customFormat="1">
      <c r="A30" s="571" t="s">
        <v>1529</v>
      </c>
      <c r="B30" s="584">
        <v>69.135585989999996</v>
      </c>
      <c r="C30" s="584">
        <v>58.903333689999997</v>
      </c>
      <c r="D30" s="584">
        <v>57.620428529999998</v>
      </c>
      <c r="E30" s="584" t="s">
        <v>696</v>
      </c>
      <c r="F30" s="584" t="s">
        <v>696</v>
      </c>
      <c r="G30" s="571" t="s">
        <v>1530</v>
      </c>
    </row>
    <row r="31" spans="1:7" s="321" customFormat="1">
      <c r="A31" s="571" t="s">
        <v>713</v>
      </c>
      <c r="B31" s="584">
        <v>74142.314683460005</v>
      </c>
      <c r="C31" s="584">
        <v>94896.522627259998</v>
      </c>
      <c r="D31" s="584">
        <v>100644.682</v>
      </c>
      <c r="E31" s="584">
        <v>4645.2269999999999</v>
      </c>
      <c r="F31" s="584">
        <v>5188.3779999999997</v>
      </c>
      <c r="G31" s="571" t="s">
        <v>1531</v>
      </c>
    </row>
    <row r="32" spans="1:7" s="321" customFormat="1" ht="22.5">
      <c r="A32" s="569" t="s">
        <v>903</v>
      </c>
      <c r="B32" s="582">
        <v>1132.16354086</v>
      </c>
      <c r="C32" s="582">
        <v>-285.69056032999998</v>
      </c>
      <c r="D32" s="582">
        <v>939.81585729000005</v>
      </c>
      <c r="E32" s="582">
        <v>-9.0901999999999997E-2</v>
      </c>
      <c r="F32" s="582">
        <v>-0.25279499999999999</v>
      </c>
      <c r="G32" s="569" t="s">
        <v>770</v>
      </c>
    </row>
    <row r="33" spans="1:7" s="321" customFormat="1">
      <c r="A33" s="570" t="s">
        <v>1532</v>
      </c>
      <c r="B33" s="583">
        <v>1651.896</v>
      </c>
      <c r="C33" s="583">
        <v>1632.0029999999999</v>
      </c>
      <c r="D33" s="583">
        <v>2182.6554999999998</v>
      </c>
      <c r="E33" s="583">
        <v>0</v>
      </c>
      <c r="F33" s="583">
        <v>0</v>
      </c>
      <c r="G33" s="570" t="s">
        <v>1533</v>
      </c>
    </row>
    <row r="34" spans="1:7" s="321" customFormat="1">
      <c r="A34" s="570" t="s">
        <v>1534</v>
      </c>
      <c r="B34" s="583">
        <v>519.73245913999995</v>
      </c>
      <c r="C34" s="583">
        <v>1917.6935603300001</v>
      </c>
      <c r="D34" s="583">
        <v>1242.8396427099999</v>
      </c>
      <c r="E34" s="583">
        <v>9.0901999999999997E-2</v>
      </c>
      <c r="F34" s="583">
        <v>0.25279499999999999</v>
      </c>
      <c r="G34" s="570" t="s">
        <v>1535</v>
      </c>
    </row>
    <row r="35" spans="1:7" s="321" customFormat="1" ht="33.75">
      <c r="A35" s="569" t="s">
        <v>932</v>
      </c>
      <c r="B35" s="582">
        <v>1355.9060950000001</v>
      </c>
      <c r="C35" s="582">
        <v>587.26855680000006</v>
      </c>
      <c r="D35" s="582">
        <v>1087.3501999</v>
      </c>
      <c r="E35" s="582">
        <v>-83.025999999999996</v>
      </c>
      <c r="F35" s="582">
        <v>-10.33694088</v>
      </c>
      <c r="G35" s="569" t="s">
        <v>902</v>
      </c>
    </row>
    <row r="36" spans="1:7" s="321" customFormat="1" ht="21">
      <c r="A36" s="570" t="s">
        <v>1538</v>
      </c>
      <c r="B36" s="583">
        <v>1373.2909999999999</v>
      </c>
      <c r="C36" s="583">
        <v>631.70542880000005</v>
      </c>
      <c r="D36" s="583">
        <v>1218.8267956</v>
      </c>
      <c r="E36" s="583">
        <v>0</v>
      </c>
      <c r="F36" s="583"/>
      <c r="G36" s="570" t="s">
        <v>1539</v>
      </c>
    </row>
    <row r="37" spans="1:7" s="321" customFormat="1" ht="31.5" customHeight="1">
      <c r="A37" s="570" t="s">
        <v>1536</v>
      </c>
      <c r="B37" s="583">
        <v>17.384905</v>
      </c>
      <c r="C37" s="583">
        <v>44.436872000000001</v>
      </c>
      <c r="D37" s="583">
        <v>131.47659569999999</v>
      </c>
      <c r="E37" s="583">
        <v>83.025999999999996</v>
      </c>
      <c r="F37" s="583">
        <v>10.33694088</v>
      </c>
      <c r="G37" s="570" t="s">
        <v>1537</v>
      </c>
    </row>
    <row r="38" spans="1:7" s="321" customFormat="1" ht="22.5">
      <c r="A38" s="569" t="s">
        <v>1027</v>
      </c>
      <c r="B38" s="582">
        <v>28081.50138039</v>
      </c>
      <c r="C38" s="582">
        <v>-30123.430933420001</v>
      </c>
      <c r="D38" s="582">
        <v>-15283.414235570001</v>
      </c>
      <c r="E38" s="582">
        <v>6426.2814934900007</v>
      </c>
      <c r="F38" s="582">
        <v>8757.8888318900008</v>
      </c>
      <c r="G38" s="569" t="s">
        <v>904</v>
      </c>
    </row>
    <row r="39" spans="1:7" s="321" customFormat="1" ht="33.75">
      <c r="A39" s="569" t="s">
        <v>772</v>
      </c>
      <c r="B39" s="582">
        <v>-28081.50138039</v>
      </c>
      <c r="C39" s="582">
        <v>30123.430933420001</v>
      </c>
      <c r="D39" s="582">
        <v>15283.414235570001</v>
      </c>
      <c r="E39" s="582">
        <v>-6426.2814934900007</v>
      </c>
      <c r="F39" s="582">
        <v>-8757.8888318900008</v>
      </c>
      <c r="G39" s="569" t="s">
        <v>1854</v>
      </c>
    </row>
    <row r="40" spans="1:7" s="321" customFormat="1">
      <c r="A40" s="760" t="s">
        <v>662</v>
      </c>
      <c r="B40" s="585">
        <v>-28081.50138039</v>
      </c>
      <c r="C40" s="585">
        <v>30123.430933420001</v>
      </c>
      <c r="D40" s="585">
        <v>15283.414235570001</v>
      </c>
      <c r="E40" s="585">
        <v>-6426.2814934900007</v>
      </c>
      <c r="F40" s="585">
        <v>-8757.8888318900008</v>
      </c>
      <c r="G40" s="760" t="s">
        <v>1540</v>
      </c>
    </row>
    <row r="41" spans="1:7" s="321" customFormat="1">
      <c r="A41" s="571" t="s">
        <v>1541</v>
      </c>
      <c r="B41" s="584">
        <v>-26917.546246229998</v>
      </c>
      <c r="C41" s="584">
        <v>32183.76308542</v>
      </c>
      <c r="D41" s="584">
        <v>20394.100349640001</v>
      </c>
      <c r="E41" s="584">
        <v>-6426.2814934900007</v>
      </c>
      <c r="F41" s="584">
        <v>-8757.8888318900008</v>
      </c>
      <c r="G41" s="761" t="s">
        <v>1542</v>
      </c>
    </row>
    <row r="42" spans="1:7" s="321" customFormat="1">
      <c r="A42" s="571" t="s">
        <v>1543</v>
      </c>
      <c r="B42" s="584">
        <v>1163.9551341599999</v>
      </c>
      <c r="C42" s="584">
        <v>2060.332152</v>
      </c>
      <c r="D42" s="584">
        <v>5110.6861140700003</v>
      </c>
      <c r="E42" s="584" t="s">
        <v>696</v>
      </c>
      <c r="F42" s="584" t="s">
        <v>696</v>
      </c>
      <c r="G42" s="571" t="s">
        <v>1544</v>
      </c>
    </row>
    <row r="43" spans="1:7" s="321" customFormat="1">
      <c r="A43" s="760" t="s">
        <v>293</v>
      </c>
      <c r="B43" s="586" t="s">
        <v>696</v>
      </c>
      <c r="C43" s="586" t="s">
        <v>696</v>
      </c>
      <c r="D43" s="586" t="s">
        <v>696</v>
      </c>
      <c r="E43" s="586" t="s">
        <v>696</v>
      </c>
      <c r="F43" s="586" t="s">
        <v>696</v>
      </c>
      <c r="G43" s="760" t="s">
        <v>1545</v>
      </c>
    </row>
    <row r="44" spans="1:7" s="321" customFormat="1">
      <c r="A44" s="571" t="s">
        <v>1541</v>
      </c>
      <c r="B44" s="587" t="s">
        <v>696</v>
      </c>
      <c r="C44" s="587" t="s">
        <v>696</v>
      </c>
      <c r="D44" s="587" t="s">
        <v>696</v>
      </c>
      <c r="E44" s="587" t="s">
        <v>696</v>
      </c>
      <c r="F44" s="587" t="s">
        <v>696</v>
      </c>
      <c r="G44" s="571" t="s">
        <v>1542</v>
      </c>
    </row>
    <row r="45" spans="1:7" s="321" customFormat="1">
      <c r="A45" s="573" t="s">
        <v>1543</v>
      </c>
      <c r="B45" s="588" t="s">
        <v>696</v>
      </c>
      <c r="C45" s="588" t="s">
        <v>696</v>
      </c>
      <c r="D45" s="588" t="s">
        <v>696</v>
      </c>
      <c r="E45" s="588" t="s">
        <v>696</v>
      </c>
      <c r="F45" s="588" t="s">
        <v>696</v>
      </c>
      <c r="G45" s="573" t="s">
        <v>1544</v>
      </c>
    </row>
    <row r="46" spans="1:7" s="321" customFormat="1"/>
  </sheetData>
  <mergeCells count="10">
    <mergeCell ref="C2:G2"/>
    <mergeCell ref="C1:G1"/>
    <mergeCell ref="C5:C6"/>
    <mergeCell ref="D5:E5"/>
    <mergeCell ref="F5:F6"/>
    <mergeCell ref="A5:A6"/>
    <mergeCell ref="B5:B6"/>
    <mergeCell ref="G5:G6"/>
    <mergeCell ref="C4:G4"/>
    <mergeCell ref="C3:G3"/>
  </mergeCells>
  <phoneticPr fontId="8" type="noConversion"/>
  <pageMargins left="0.35" right="0.18" top="0.5" bottom="0.2" header="0.5" footer="0.38"/>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rgb="FFFFEEB9"/>
  </sheetPr>
  <dimension ref="A1:G46"/>
  <sheetViews>
    <sheetView view="pageBreakPreview" zoomScale="85" zoomScaleSheetLayoutView="85" workbookViewId="0">
      <selection activeCell="G7" sqref="G7"/>
    </sheetView>
  </sheetViews>
  <sheetFormatPr defaultRowHeight="11.25"/>
  <cols>
    <col min="1" max="1" width="32.28515625" style="69" customWidth="1"/>
    <col min="2" max="6" width="11.28515625" style="69" customWidth="1"/>
    <col min="7" max="7" width="38.140625" style="69" customWidth="1"/>
    <col min="8" max="8" width="4.7109375" style="69" customWidth="1"/>
    <col min="9" max="16384" width="9.140625" style="69"/>
  </cols>
  <sheetData>
    <row r="1" spans="1:7" s="762" customFormat="1" ht="17.25" customHeight="1">
      <c r="A1" s="909" t="s">
        <v>1555</v>
      </c>
      <c r="B1" s="909"/>
      <c r="C1" s="909"/>
      <c r="D1" s="908" t="s">
        <v>922</v>
      </c>
      <c r="E1" s="908"/>
      <c r="F1" s="908"/>
      <c r="G1" s="908"/>
    </row>
    <row r="2" spans="1:7" s="762" customFormat="1" ht="15" customHeight="1">
      <c r="A2" s="910" t="s">
        <v>1556</v>
      </c>
      <c r="B2" s="910"/>
      <c r="C2" s="910"/>
      <c r="D2" s="907" t="s">
        <v>1509</v>
      </c>
      <c r="E2" s="907"/>
      <c r="F2" s="907"/>
      <c r="G2" s="907"/>
    </row>
    <row r="3" spans="1:7" s="762" customFormat="1" ht="12.75" customHeight="1">
      <c r="A3" s="910" t="s">
        <v>1510</v>
      </c>
      <c r="B3" s="910"/>
      <c r="C3" s="910"/>
      <c r="D3" s="907" t="s">
        <v>1557</v>
      </c>
      <c r="E3" s="907"/>
      <c r="F3" s="907"/>
      <c r="G3" s="907"/>
    </row>
    <row r="4" spans="1:7" s="762" customFormat="1" ht="12.75" customHeight="1">
      <c r="A4" s="911" t="s">
        <v>158</v>
      </c>
      <c r="B4" s="911"/>
      <c r="C4" s="911"/>
      <c r="D4" s="912" t="s">
        <v>731</v>
      </c>
      <c r="E4" s="912"/>
      <c r="F4" s="912"/>
      <c r="G4" s="912"/>
    </row>
    <row r="5" spans="1:7" s="762" customFormat="1" ht="18.95" customHeight="1">
      <c r="A5" s="895" t="s">
        <v>534</v>
      </c>
      <c r="B5" s="896" t="s">
        <v>2046</v>
      </c>
      <c r="C5" s="896" t="s">
        <v>2105</v>
      </c>
      <c r="D5" s="905" t="s">
        <v>2355</v>
      </c>
      <c r="E5" s="905"/>
      <c r="F5" s="906" t="s">
        <v>2833</v>
      </c>
      <c r="G5" s="896" t="s">
        <v>51</v>
      </c>
    </row>
    <row r="6" spans="1:7" s="762" customFormat="1" ht="47.1" customHeight="1">
      <c r="A6" s="895"/>
      <c r="B6" s="896"/>
      <c r="C6" s="896"/>
      <c r="D6" s="763" t="s">
        <v>750</v>
      </c>
      <c r="E6" s="763" t="s">
        <v>2832</v>
      </c>
      <c r="F6" s="906"/>
      <c r="G6" s="896"/>
    </row>
    <row r="7" spans="1:7" s="762" customFormat="1" ht="14.25" customHeight="1">
      <c r="A7" s="643" t="s">
        <v>723</v>
      </c>
      <c r="B7" s="643" t="s">
        <v>236</v>
      </c>
      <c r="C7" s="643" t="s">
        <v>362</v>
      </c>
      <c r="D7" s="643" t="s">
        <v>655</v>
      </c>
      <c r="E7" s="643" t="s">
        <v>1039</v>
      </c>
      <c r="F7" s="643" t="s">
        <v>692</v>
      </c>
      <c r="G7" s="643" t="s">
        <v>1040</v>
      </c>
    </row>
    <row r="8" spans="1:7" s="762" customFormat="1">
      <c r="A8" s="569" t="s">
        <v>570</v>
      </c>
      <c r="B8" s="582">
        <v>289710.06131932</v>
      </c>
      <c r="C8" s="582">
        <v>321301.70765150001</v>
      </c>
      <c r="D8" s="582">
        <v>316883.70374579</v>
      </c>
      <c r="E8" s="582">
        <v>13710.287667209999</v>
      </c>
      <c r="F8" s="582">
        <v>17465.58713181</v>
      </c>
      <c r="G8" s="569" t="s">
        <v>571</v>
      </c>
    </row>
    <row r="9" spans="1:7" s="762" customFormat="1" ht="21">
      <c r="A9" s="759" t="s">
        <v>1512</v>
      </c>
      <c r="B9" s="583">
        <v>85690.817925509997</v>
      </c>
      <c r="C9" s="583">
        <v>92949.476746600005</v>
      </c>
      <c r="D9" s="583">
        <v>101374.06472532</v>
      </c>
      <c r="E9" s="583">
        <v>8319.5506226800007</v>
      </c>
      <c r="F9" s="583">
        <v>8921.1542675199998</v>
      </c>
      <c r="G9" s="759" t="s">
        <v>1513</v>
      </c>
    </row>
    <row r="10" spans="1:7" s="762" customFormat="1">
      <c r="A10" s="571" t="s">
        <v>1514</v>
      </c>
      <c r="B10" s="584">
        <v>35895.484214939999</v>
      </c>
      <c r="C10" s="584">
        <v>38876.811810519997</v>
      </c>
      <c r="D10" s="584">
        <v>42098.576000809997</v>
      </c>
      <c r="E10" s="584">
        <v>4419.2573419500004</v>
      </c>
      <c r="F10" s="584">
        <v>4829.6954880799994</v>
      </c>
      <c r="G10" s="571" t="s">
        <v>896</v>
      </c>
    </row>
    <row r="11" spans="1:7" s="762" customFormat="1">
      <c r="A11" s="571" t="s">
        <v>1515</v>
      </c>
      <c r="B11" s="584">
        <v>26333.337525260002</v>
      </c>
      <c r="C11" s="584">
        <v>29028.326010559998</v>
      </c>
      <c r="D11" s="584">
        <v>31047.667799399998</v>
      </c>
      <c r="E11" s="584">
        <v>3026.1854131</v>
      </c>
      <c r="F11" s="584">
        <v>3380.2964185400001</v>
      </c>
      <c r="G11" s="571" t="s">
        <v>830</v>
      </c>
    </row>
    <row r="12" spans="1:7" s="762" customFormat="1">
      <c r="A12" s="571" t="s">
        <v>1516</v>
      </c>
      <c r="B12" s="584">
        <v>285.18811287</v>
      </c>
      <c r="C12" s="584">
        <v>364.49370663000002</v>
      </c>
      <c r="D12" s="584">
        <v>302.10258098000003</v>
      </c>
      <c r="E12" s="584">
        <v>16.62068056</v>
      </c>
      <c r="F12" s="584">
        <v>16.92799922</v>
      </c>
      <c r="G12" s="571" t="s">
        <v>814</v>
      </c>
    </row>
    <row r="13" spans="1:7" s="762" customFormat="1">
      <c r="A13" s="570" t="s">
        <v>1517</v>
      </c>
      <c r="B13" s="583">
        <v>4011.53381107</v>
      </c>
      <c r="C13" s="583">
        <v>5438.7294991299996</v>
      </c>
      <c r="D13" s="583">
        <v>4741.7981178500004</v>
      </c>
      <c r="E13" s="583">
        <v>498.82046959000002</v>
      </c>
      <c r="F13" s="583">
        <v>298.76729839000001</v>
      </c>
      <c r="G13" s="570" t="s">
        <v>18</v>
      </c>
    </row>
    <row r="14" spans="1:7" s="762" customFormat="1" ht="21">
      <c r="A14" s="570" t="s">
        <v>1518</v>
      </c>
      <c r="B14" s="583">
        <v>2610.5741557400002</v>
      </c>
      <c r="C14" s="583">
        <v>3424.8247587699998</v>
      </c>
      <c r="D14" s="583">
        <v>3532.14400862</v>
      </c>
      <c r="E14" s="583">
        <v>145.42057493999999</v>
      </c>
      <c r="F14" s="583">
        <v>634.18156590000001</v>
      </c>
      <c r="G14" s="570" t="s">
        <v>684</v>
      </c>
    </row>
    <row r="15" spans="1:7" s="762" customFormat="1">
      <c r="A15" s="570" t="s">
        <v>499</v>
      </c>
      <c r="B15" s="583">
        <v>197397.135427</v>
      </c>
      <c r="C15" s="583">
        <v>219488.67664699999</v>
      </c>
      <c r="D15" s="583">
        <v>207235.69689399999</v>
      </c>
      <c r="E15" s="583">
        <v>4746.4960000000001</v>
      </c>
      <c r="F15" s="583">
        <v>7611.4840000000004</v>
      </c>
      <c r="G15" s="570" t="s">
        <v>1519</v>
      </c>
    </row>
    <row r="16" spans="1:7" s="762" customFormat="1">
      <c r="A16" s="569" t="s">
        <v>133</v>
      </c>
      <c r="B16" s="582">
        <v>289235.55427337001</v>
      </c>
      <c r="C16" s="582">
        <v>313632.47174737998</v>
      </c>
      <c r="D16" s="582">
        <v>322940.68894537003</v>
      </c>
      <c r="E16" s="582">
        <v>11004.80472907</v>
      </c>
      <c r="F16" s="582">
        <v>12070.62152778</v>
      </c>
      <c r="G16" s="569" t="s">
        <v>664</v>
      </c>
    </row>
    <row r="17" spans="1:7" s="762" customFormat="1" ht="22.5">
      <c r="A17" s="571" t="s">
        <v>1520</v>
      </c>
      <c r="B17" s="584">
        <v>14010.161617399999</v>
      </c>
      <c r="C17" s="584">
        <v>14678.251052789999</v>
      </c>
      <c r="D17" s="584">
        <v>16628.667459849999</v>
      </c>
      <c r="E17" s="584">
        <v>624.71950895999998</v>
      </c>
      <c r="F17" s="584">
        <v>651.93426646</v>
      </c>
      <c r="G17" s="571" t="s">
        <v>167</v>
      </c>
    </row>
    <row r="18" spans="1:7" s="762" customFormat="1">
      <c r="A18" s="571" t="s">
        <v>107</v>
      </c>
      <c r="B18" s="584">
        <v>773.44140876999995</v>
      </c>
      <c r="C18" s="584">
        <v>991.38374627999997</v>
      </c>
      <c r="D18" s="584">
        <v>1556.34414978</v>
      </c>
      <c r="E18" s="584">
        <v>25.121940129999999</v>
      </c>
      <c r="F18" s="584">
        <v>23.556901880000002</v>
      </c>
      <c r="G18" s="571" t="s">
        <v>55</v>
      </c>
    </row>
    <row r="19" spans="1:7" s="762" customFormat="1" ht="33.75">
      <c r="A19" s="571" t="s">
        <v>1521</v>
      </c>
      <c r="B19" s="584">
        <v>10246.89348823</v>
      </c>
      <c r="C19" s="584">
        <v>14827.913712899999</v>
      </c>
      <c r="D19" s="584">
        <v>12229.759287729999</v>
      </c>
      <c r="E19" s="584">
        <v>652.98108594000007</v>
      </c>
      <c r="F19" s="584">
        <v>708.98653898999999</v>
      </c>
      <c r="G19" s="571" t="s">
        <v>361</v>
      </c>
    </row>
    <row r="20" spans="1:7" s="762" customFormat="1">
      <c r="A20" s="571" t="s">
        <v>52</v>
      </c>
      <c r="B20" s="584">
        <v>95890.956399889998</v>
      </c>
      <c r="C20" s="584">
        <v>106129.92271544</v>
      </c>
      <c r="D20" s="584">
        <v>110620.23649226</v>
      </c>
      <c r="E20" s="584">
        <v>6818.9646304299995</v>
      </c>
      <c r="F20" s="584">
        <v>7623.1754200099995</v>
      </c>
      <c r="G20" s="571" t="s">
        <v>53</v>
      </c>
    </row>
    <row r="21" spans="1:7" s="762" customFormat="1">
      <c r="A21" s="571" t="s">
        <v>393</v>
      </c>
      <c r="B21" s="584">
        <v>53059.132620739998</v>
      </c>
      <c r="C21" s="584">
        <v>39198.251252729999</v>
      </c>
      <c r="D21" s="584">
        <v>11508.90840179</v>
      </c>
      <c r="E21" s="584">
        <v>10.574127020000001</v>
      </c>
      <c r="F21" s="584">
        <v>77.897777469999994</v>
      </c>
      <c r="G21" s="571" t="s">
        <v>394</v>
      </c>
    </row>
    <row r="22" spans="1:7" s="762" customFormat="1" ht="22.5">
      <c r="A22" s="571" t="s">
        <v>1522</v>
      </c>
      <c r="B22" s="584">
        <v>14874.828128560001</v>
      </c>
      <c r="C22" s="584">
        <v>17359.274938170001</v>
      </c>
      <c r="D22" s="584">
        <v>17963.72797245</v>
      </c>
      <c r="E22" s="584">
        <v>657.12679121999997</v>
      </c>
      <c r="F22" s="584">
        <v>753.96545685000001</v>
      </c>
      <c r="G22" s="571" t="s">
        <v>37</v>
      </c>
    </row>
    <row r="23" spans="1:7" s="762" customFormat="1" ht="22.5">
      <c r="A23" s="571" t="s">
        <v>70</v>
      </c>
      <c r="B23" s="584">
        <v>34175.409685010003</v>
      </c>
      <c r="C23" s="584">
        <v>39463.658493039999</v>
      </c>
      <c r="D23" s="584">
        <v>54141.560594559996</v>
      </c>
      <c r="E23" s="584">
        <v>276.17666243999997</v>
      </c>
      <c r="F23" s="584">
        <v>70.172123460000009</v>
      </c>
      <c r="G23" s="571" t="s">
        <v>621</v>
      </c>
    </row>
    <row r="24" spans="1:7" s="762" customFormat="1" ht="22.5">
      <c r="A24" s="571" t="s">
        <v>543</v>
      </c>
      <c r="B24" s="584">
        <v>15124.68504878</v>
      </c>
      <c r="C24" s="584">
        <v>18739.609539059998</v>
      </c>
      <c r="D24" s="584">
        <v>26873.572651900002</v>
      </c>
      <c r="E24" s="584">
        <v>777.54954401999998</v>
      </c>
      <c r="F24" s="584">
        <v>954.38547778999998</v>
      </c>
      <c r="G24" s="571" t="s">
        <v>632</v>
      </c>
    </row>
    <row r="25" spans="1:7" s="762" customFormat="1" ht="22.5">
      <c r="A25" s="571" t="s">
        <v>1523</v>
      </c>
      <c r="B25" s="584">
        <v>1791.6115050000001</v>
      </c>
      <c r="C25" s="584">
        <v>2208.3309645999998</v>
      </c>
      <c r="D25" s="584">
        <v>2608.3526712500002</v>
      </c>
      <c r="E25" s="584">
        <v>36.790999999999997</v>
      </c>
      <c r="F25" s="584" t="s">
        <v>696</v>
      </c>
      <c r="G25" s="571" t="s">
        <v>460</v>
      </c>
    </row>
    <row r="26" spans="1:7" s="762" customFormat="1" ht="45" customHeight="1">
      <c r="A26" s="571" t="s">
        <v>909</v>
      </c>
      <c r="B26" s="584">
        <v>21578.511373419999</v>
      </c>
      <c r="C26" s="584">
        <v>25648.338940540001</v>
      </c>
      <c r="D26" s="584">
        <v>24236.194150489999</v>
      </c>
      <c r="E26" s="584">
        <v>219.96791179000002</v>
      </c>
      <c r="F26" s="584">
        <v>247.74153630000001</v>
      </c>
      <c r="G26" s="571" t="s">
        <v>1524</v>
      </c>
    </row>
    <row r="27" spans="1:7" s="762" customFormat="1" ht="33.75">
      <c r="A27" s="571" t="s">
        <v>1525</v>
      </c>
      <c r="B27" s="584">
        <v>1334.7754032400001</v>
      </c>
      <c r="C27" s="584">
        <v>727.53054616999998</v>
      </c>
      <c r="D27" s="584">
        <v>1005.28331177</v>
      </c>
      <c r="E27" s="584">
        <v>29.033015169999999</v>
      </c>
      <c r="F27" s="584">
        <v>28.249148700000003</v>
      </c>
      <c r="G27" s="571" t="s">
        <v>1526</v>
      </c>
    </row>
    <row r="28" spans="1:7" s="762" customFormat="1">
      <c r="A28" s="571" t="s">
        <v>277</v>
      </c>
      <c r="B28" s="584">
        <v>12509.26024455</v>
      </c>
      <c r="C28" s="584">
        <v>21014.24333605</v>
      </c>
      <c r="D28" s="584">
        <v>29501.408190189999</v>
      </c>
      <c r="E28" s="584">
        <v>443.12864935000005</v>
      </c>
      <c r="F28" s="584">
        <v>277.26342493999999</v>
      </c>
      <c r="G28" s="571" t="s">
        <v>1527</v>
      </c>
    </row>
    <row r="29" spans="1:7" s="762" customFormat="1">
      <c r="A29" s="571" t="s">
        <v>783</v>
      </c>
      <c r="B29" s="584">
        <v>10872.58141699</v>
      </c>
      <c r="C29" s="584">
        <v>9308.8554732899993</v>
      </c>
      <c r="D29" s="584">
        <v>8646.0894246600001</v>
      </c>
      <c r="E29" s="584">
        <v>43.731862599999999</v>
      </c>
      <c r="F29" s="584">
        <v>216.35752593000001</v>
      </c>
      <c r="G29" s="571" t="s">
        <v>1528</v>
      </c>
    </row>
    <row r="30" spans="1:7" s="762" customFormat="1">
      <c r="A30" s="571" t="s">
        <v>1529</v>
      </c>
      <c r="B30" s="584">
        <v>15.961974379999999</v>
      </c>
      <c r="C30" s="584">
        <v>19.228506620000001</v>
      </c>
      <c r="D30" s="584">
        <v>42.816033689999998</v>
      </c>
      <c r="E30" s="584" t="s">
        <v>696</v>
      </c>
      <c r="F30" s="584" t="s">
        <v>696</v>
      </c>
      <c r="G30" s="571" t="s">
        <v>1530</v>
      </c>
    </row>
    <row r="31" spans="1:7" s="762" customFormat="1">
      <c r="A31" s="571" t="s">
        <v>713</v>
      </c>
      <c r="B31" s="584">
        <v>2977.3439584100001</v>
      </c>
      <c r="C31" s="584">
        <v>3317.6785297000001</v>
      </c>
      <c r="D31" s="584">
        <v>5377.768153</v>
      </c>
      <c r="E31" s="584">
        <v>388.93799999999999</v>
      </c>
      <c r="F31" s="584">
        <v>436.93592899999999</v>
      </c>
      <c r="G31" s="571" t="s">
        <v>1531</v>
      </c>
    </row>
    <row r="32" spans="1:7" s="762" customFormat="1" ht="12" customHeight="1">
      <c r="A32" s="569" t="s">
        <v>903</v>
      </c>
      <c r="B32" s="582">
        <v>7241.5991022199996</v>
      </c>
      <c r="C32" s="582">
        <v>6646.4723109400002</v>
      </c>
      <c r="D32" s="582">
        <v>7702.9723093599996</v>
      </c>
      <c r="E32" s="582">
        <v>-21.238733449999998</v>
      </c>
      <c r="F32" s="582">
        <v>-30.888179000000001</v>
      </c>
      <c r="G32" s="569" t="s">
        <v>770</v>
      </c>
    </row>
    <row r="33" spans="1:7" s="762" customFormat="1">
      <c r="A33" s="570" t="s">
        <v>1532</v>
      </c>
      <c r="B33" s="583">
        <v>8769.3266170000006</v>
      </c>
      <c r="C33" s="583">
        <v>10685.6692</v>
      </c>
      <c r="D33" s="583">
        <v>8354.0498650000009</v>
      </c>
      <c r="E33" s="583">
        <v>0</v>
      </c>
      <c r="F33" s="583">
        <v>0</v>
      </c>
      <c r="G33" s="570" t="s">
        <v>1533</v>
      </c>
    </row>
    <row r="34" spans="1:7" s="762" customFormat="1">
      <c r="A34" s="570" t="s">
        <v>1534</v>
      </c>
      <c r="B34" s="583">
        <v>1527.7275147800001</v>
      </c>
      <c r="C34" s="583">
        <v>4039.1968890600001</v>
      </c>
      <c r="D34" s="583">
        <v>651.07755564000001</v>
      </c>
      <c r="E34" s="583">
        <v>21.238733449999998</v>
      </c>
      <c r="F34" s="583">
        <v>30.888179000000001</v>
      </c>
      <c r="G34" s="570" t="s">
        <v>1535</v>
      </c>
    </row>
    <row r="35" spans="1:7" s="762" customFormat="1" ht="33.75">
      <c r="A35" s="569" t="s">
        <v>932</v>
      </c>
      <c r="B35" s="582">
        <v>215.41518789</v>
      </c>
      <c r="C35" s="582">
        <v>4309.7408017799999</v>
      </c>
      <c r="D35" s="582">
        <v>2322.55661224</v>
      </c>
      <c r="E35" s="582">
        <v>-3.3687804999999997</v>
      </c>
      <c r="F35" s="582">
        <v>-2.4331170000000002</v>
      </c>
      <c r="G35" s="569" t="s">
        <v>902</v>
      </c>
    </row>
    <row r="36" spans="1:7" s="762" customFormat="1">
      <c r="A36" s="570" t="s">
        <v>1538</v>
      </c>
      <c r="B36" s="583">
        <v>471.18900000000002</v>
      </c>
      <c r="C36" s="583">
        <v>4379.1440000000002</v>
      </c>
      <c r="D36" s="583">
        <v>2924.8590859999999</v>
      </c>
      <c r="E36" s="583">
        <v>0</v>
      </c>
      <c r="F36" s="583">
        <v>0</v>
      </c>
      <c r="G36" s="570" t="s">
        <v>1539</v>
      </c>
    </row>
    <row r="37" spans="1:7" s="762" customFormat="1" ht="21">
      <c r="A37" s="570" t="s">
        <v>1536</v>
      </c>
      <c r="B37" s="583">
        <v>255.77381210999999</v>
      </c>
      <c r="C37" s="583">
        <v>69.403198219999993</v>
      </c>
      <c r="D37" s="583">
        <v>602.30247376</v>
      </c>
      <c r="E37" s="583">
        <v>3.3687804999999997</v>
      </c>
      <c r="F37" s="583">
        <v>2.4331170000000002</v>
      </c>
      <c r="G37" s="570" t="s">
        <v>1537</v>
      </c>
    </row>
    <row r="38" spans="1:7" s="762" customFormat="1" ht="22.5">
      <c r="A38" s="569" t="s">
        <v>1027</v>
      </c>
      <c r="B38" s="582">
        <v>-6982.5072441599996</v>
      </c>
      <c r="C38" s="582">
        <v>-3286.9772085999998</v>
      </c>
      <c r="D38" s="582">
        <v>-16082.51412118</v>
      </c>
      <c r="E38" s="582">
        <v>2730.0904520899999</v>
      </c>
      <c r="F38" s="582">
        <v>5428.2869000299997</v>
      </c>
      <c r="G38" s="569" t="s">
        <v>904</v>
      </c>
    </row>
    <row r="39" spans="1:7" s="762" customFormat="1" ht="33.75">
      <c r="A39" s="569" t="s">
        <v>772</v>
      </c>
      <c r="B39" s="582">
        <v>6982.5072441599996</v>
      </c>
      <c r="C39" s="582">
        <v>3286.9772085999998</v>
      </c>
      <c r="D39" s="582">
        <v>16082.51412118</v>
      </c>
      <c r="E39" s="582">
        <v>-2730.0904520899999</v>
      </c>
      <c r="F39" s="582">
        <v>-5428.2869000299997</v>
      </c>
      <c r="G39" s="569" t="s">
        <v>1854</v>
      </c>
    </row>
    <row r="40" spans="1:7" s="762" customFormat="1">
      <c r="A40" s="760" t="s">
        <v>662</v>
      </c>
      <c r="B40" s="585">
        <v>6982.5072441599996</v>
      </c>
      <c r="C40" s="585">
        <v>3286.9772085999998</v>
      </c>
      <c r="D40" s="585">
        <v>16082.51412118</v>
      </c>
      <c r="E40" s="585">
        <v>-2730.0904520899999</v>
      </c>
      <c r="F40" s="585">
        <v>-5428.2869000299997</v>
      </c>
      <c r="G40" s="760" t="s">
        <v>1540</v>
      </c>
    </row>
    <row r="41" spans="1:7" s="762" customFormat="1">
      <c r="A41" s="571" t="s">
        <v>1541</v>
      </c>
      <c r="B41" s="584">
        <v>10711.41553389</v>
      </c>
      <c r="C41" s="584">
        <v>7462.3709589800001</v>
      </c>
      <c r="D41" s="584">
        <v>19713.091227649998</v>
      </c>
      <c r="E41" s="584">
        <v>-2730.0904520899999</v>
      </c>
      <c r="F41" s="584">
        <v>-5428.2869000299997</v>
      </c>
      <c r="G41" s="761" t="s">
        <v>1542</v>
      </c>
    </row>
    <row r="42" spans="1:7" s="762" customFormat="1">
      <c r="A42" s="571" t="s">
        <v>1543</v>
      </c>
      <c r="B42" s="584">
        <v>3728.90828973</v>
      </c>
      <c r="C42" s="584">
        <v>4175.3937503799998</v>
      </c>
      <c r="D42" s="584">
        <v>3630.5771064700002</v>
      </c>
      <c r="E42" s="584" t="s">
        <v>696</v>
      </c>
      <c r="F42" s="584" t="s">
        <v>696</v>
      </c>
      <c r="G42" s="571" t="s">
        <v>1544</v>
      </c>
    </row>
    <row r="43" spans="1:7" s="762" customFormat="1">
      <c r="A43" s="760" t="s">
        <v>293</v>
      </c>
      <c r="B43" s="586" t="s">
        <v>696</v>
      </c>
      <c r="C43" s="586" t="s">
        <v>696</v>
      </c>
      <c r="D43" s="586" t="s">
        <v>696</v>
      </c>
      <c r="E43" s="586" t="s">
        <v>696</v>
      </c>
      <c r="F43" s="586" t="s">
        <v>696</v>
      </c>
      <c r="G43" s="760" t="s">
        <v>1545</v>
      </c>
    </row>
    <row r="44" spans="1:7" s="762" customFormat="1">
      <c r="A44" s="571" t="s">
        <v>1541</v>
      </c>
      <c r="B44" s="587" t="s">
        <v>696</v>
      </c>
      <c r="C44" s="587" t="s">
        <v>696</v>
      </c>
      <c r="D44" s="587" t="s">
        <v>696</v>
      </c>
      <c r="E44" s="587" t="s">
        <v>696</v>
      </c>
      <c r="F44" s="587" t="s">
        <v>696</v>
      </c>
      <c r="G44" s="571" t="s">
        <v>1542</v>
      </c>
    </row>
    <row r="45" spans="1:7" s="762" customFormat="1">
      <c r="A45" s="573" t="s">
        <v>1543</v>
      </c>
      <c r="B45" s="588" t="s">
        <v>696</v>
      </c>
      <c r="C45" s="588" t="s">
        <v>696</v>
      </c>
      <c r="D45" s="588" t="s">
        <v>696</v>
      </c>
      <c r="E45" s="588" t="s">
        <v>696</v>
      </c>
      <c r="F45" s="588" t="s">
        <v>696</v>
      </c>
      <c r="G45" s="573" t="s">
        <v>1544</v>
      </c>
    </row>
    <row r="46" spans="1:7" s="762" customFormat="1" ht="28.7" customHeight="1"/>
  </sheetData>
  <mergeCells count="14">
    <mergeCell ref="D3:G3"/>
    <mergeCell ref="D2:G2"/>
    <mergeCell ref="D1:G1"/>
    <mergeCell ref="C5:C6"/>
    <mergeCell ref="A1:C1"/>
    <mergeCell ref="A2:C2"/>
    <mergeCell ref="A3:C3"/>
    <mergeCell ref="A5:A6"/>
    <mergeCell ref="B5:B6"/>
    <mergeCell ref="A4:C4"/>
    <mergeCell ref="G5:G6"/>
    <mergeCell ref="D4:G4"/>
    <mergeCell ref="D5:E5"/>
    <mergeCell ref="F5:F6"/>
  </mergeCells>
  <phoneticPr fontId="8" type="noConversion"/>
  <pageMargins left="0.27" right="0.17" top="0.18" bottom="0.41" header="0.18" footer="0.41"/>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sheetPr>
  <dimension ref="A1:G46"/>
  <sheetViews>
    <sheetView view="pageBreakPreview" zoomScale="81" zoomScaleSheetLayoutView="81" workbookViewId="0">
      <selection activeCell="E16" sqref="E16"/>
    </sheetView>
  </sheetViews>
  <sheetFormatPr defaultRowHeight="11.25"/>
  <cols>
    <col min="1" max="1" width="32.140625" style="69" customWidth="1"/>
    <col min="2" max="6" width="11.28515625" style="69" customWidth="1"/>
    <col min="7" max="7" width="35.85546875" style="69" customWidth="1"/>
    <col min="8" max="8" width="4.7109375" style="69" customWidth="1"/>
    <col min="9" max="16384" width="9.140625" style="69"/>
  </cols>
  <sheetData>
    <row r="1" spans="1:7" s="762" customFormat="1" ht="17.25" customHeight="1">
      <c r="A1" s="909" t="s">
        <v>1558</v>
      </c>
      <c r="B1" s="909"/>
      <c r="C1" s="909"/>
      <c r="D1" s="908" t="s">
        <v>923</v>
      </c>
      <c r="E1" s="908"/>
      <c r="F1" s="908"/>
      <c r="G1" s="908"/>
    </row>
    <row r="2" spans="1:7" s="762" customFormat="1" ht="15" customHeight="1">
      <c r="A2" s="910" t="s">
        <v>1559</v>
      </c>
      <c r="B2" s="910"/>
      <c r="C2" s="910"/>
      <c r="D2" s="907" t="s">
        <v>1509</v>
      </c>
      <c r="E2" s="907"/>
      <c r="F2" s="907"/>
      <c r="G2" s="907"/>
    </row>
    <row r="3" spans="1:7" s="762" customFormat="1" ht="12.75" customHeight="1">
      <c r="A3" s="910" t="s">
        <v>1510</v>
      </c>
      <c r="B3" s="910"/>
      <c r="C3" s="910"/>
      <c r="D3" s="907" t="s">
        <v>1560</v>
      </c>
      <c r="E3" s="907"/>
      <c r="F3" s="907"/>
      <c r="G3" s="907"/>
    </row>
    <row r="4" spans="1:7" s="762" customFormat="1" ht="12.75" customHeight="1">
      <c r="A4" s="911" t="s">
        <v>158</v>
      </c>
      <c r="B4" s="911"/>
      <c r="C4" s="911"/>
      <c r="D4" s="912" t="s">
        <v>731</v>
      </c>
      <c r="E4" s="912"/>
      <c r="F4" s="912"/>
      <c r="G4" s="912"/>
    </row>
    <row r="5" spans="1:7" s="762" customFormat="1" ht="19.5" customHeight="1">
      <c r="A5" s="895" t="s">
        <v>534</v>
      </c>
      <c r="B5" s="896" t="s">
        <v>2046</v>
      </c>
      <c r="C5" s="896" t="s">
        <v>2105</v>
      </c>
      <c r="D5" s="905" t="s">
        <v>2355</v>
      </c>
      <c r="E5" s="905"/>
      <c r="F5" s="906" t="s">
        <v>2833</v>
      </c>
      <c r="G5" s="896" t="s">
        <v>51</v>
      </c>
    </row>
    <row r="6" spans="1:7" s="762" customFormat="1" ht="47.25" customHeight="1">
      <c r="A6" s="895"/>
      <c r="B6" s="896"/>
      <c r="C6" s="896"/>
      <c r="D6" s="763" t="s">
        <v>750</v>
      </c>
      <c r="E6" s="763" t="s">
        <v>2832</v>
      </c>
      <c r="F6" s="906"/>
      <c r="G6" s="896"/>
    </row>
    <row r="7" spans="1:7" s="762" customFormat="1" ht="13.5" customHeight="1">
      <c r="A7" s="768" t="s">
        <v>723</v>
      </c>
      <c r="B7" s="768" t="s">
        <v>236</v>
      </c>
      <c r="C7" s="768" t="s">
        <v>362</v>
      </c>
      <c r="D7" s="768" t="s">
        <v>655</v>
      </c>
      <c r="E7" s="768" t="s">
        <v>1039</v>
      </c>
      <c r="F7" s="768" t="s">
        <v>692</v>
      </c>
      <c r="G7" s="768" t="s">
        <v>1040</v>
      </c>
    </row>
    <row r="8" spans="1:7" s="769" customFormat="1">
      <c r="A8" s="569" t="s">
        <v>570</v>
      </c>
      <c r="B8" s="575">
        <v>220481.47257545</v>
      </c>
      <c r="C8" s="575">
        <v>241007.08333867</v>
      </c>
      <c r="D8" s="575">
        <v>251193.05544813999</v>
      </c>
      <c r="E8" s="575">
        <v>12257.728880209999</v>
      </c>
      <c r="F8" s="575">
        <v>11043.366405370001</v>
      </c>
      <c r="G8" s="569" t="s">
        <v>571</v>
      </c>
    </row>
    <row r="9" spans="1:7" s="769" customFormat="1" ht="21">
      <c r="A9" s="759" t="s">
        <v>1512</v>
      </c>
      <c r="B9" s="576">
        <v>38039.961414099998</v>
      </c>
      <c r="C9" s="576">
        <v>45683.42313974</v>
      </c>
      <c r="D9" s="576">
        <v>51279.279775149997</v>
      </c>
      <c r="E9" s="576">
        <v>2802.8275150999998</v>
      </c>
      <c r="F9" s="576">
        <v>2801.6549899300003</v>
      </c>
      <c r="G9" s="759" t="s">
        <v>1513</v>
      </c>
    </row>
    <row r="10" spans="1:7" s="769" customFormat="1">
      <c r="A10" s="571" t="s">
        <v>1514</v>
      </c>
      <c r="B10" s="577">
        <v>14690.316803449999</v>
      </c>
      <c r="C10" s="577">
        <v>15731.79915653</v>
      </c>
      <c r="D10" s="577">
        <v>16632.269758260001</v>
      </c>
      <c r="E10" s="577">
        <v>1217.6046206199999</v>
      </c>
      <c r="F10" s="577">
        <v>1330.4589734000001</v>
      </c>
      <c r="G10" s="571" t="s">
        <v>896</v>
      </c>
    </row>
    <row r="11" spans="1:7" s="769" customFormat="1">
      <c r="A11" s="571" t="s">
        <v>1515</v>
      </c>
      <c r="B11" s="577">
        <v>11292.53973457</v>
      </c>
      <c r="C11" s="577">
        <v>12038.504430020001</v>
      </c>
      <c r="D11" s="577">
        <v>12819.579645510001</v>
      </c>
      <c r="E11" s="577">
        <v>943.48033128000009</v>
      </c>
      <c r="F11" s="577">
        <v>1005.62171547</v>
      </c>
      <c r="G11" s="571" t="s">
        <v>830</v>
      </c>
    </row>
    <row r="12" spans="1:7" s="769" customFormat="1">
      <c r="A12" s="571" t="s">
        <v>1516</v>
      </c>
      <c r="B12" s="577">
        <v>254.32762407000001</v>
      </c>
      <c r="C12" s="577">
        <v>350.56251001999999</v>
      </c>
      <c r="D12" s="577">
        <v>561.87047226000004</v>
      </c>
      <c r="E12" s="577">
        <v>88.386911080000004</v>
      </c>
      <c r="F12" s="577">
        <v>38.93860471</v>
      </c>
      <c r="G12" s="571" t="s">
        <v>814</v>
      </c>
    </row>
    <row r="13" spans="1:7" s="769" customFormat="1">
      <c r="A13" s="570" t="s">
        <v>1517</v>
      </c>
      <c r="B13" s="576">
        <v>2023.89216648</v>
      </c>
      <c r="C13" s="576">
        <v>1990.10258864</v>
      </c>
      <c r="D13" s="576">
        <v>2504.3527134300002</v>
      </c>
      <c r="E13" s="576">
        <v>546.05961534000005</v>
      </c>
      <c r="F13" s="576">
        <v>126.04284265999999</v>
      </c>
      <c r="G13" s="570" t="s">
        <v>18</v>
      </c>
    </row>
    <row r="14" spans="1:7" s="769" customFormat="1" ht="21">
      <c r="A14" s="570" t="s">
        <v>1518</v>
      </c>
      <c r="B14" s="576">
        <v>851.48603987000001</v>
      </c>
      <c r="C14" s="576">
        <v>3592.7201422899998</v>
      </c>
      <c r="D14" s="576">
        <v>4521.9889595599998</v>
      </c>
      <c r="E14" s="576">
        <v>843.05974976999994</v>
      </c>
      <c r="F14" s="576">
        <v>254.05757277999999</v>
      </c>
      <c r="G14" s="570" t="s">
        <v>684</v>
      </c>
    </row>
    <row r="15" spans="1:7" s="769" customFormat="1">
      <c r="A15" s="570" t="s">
        <v>499</v>
      </c>
      <c r="B15" s="576">
        <v>179566.13295500001</v>
      </c>
      <c r="C15" s="576">
        <v>189740.83746800001</v>
      </c>
      <c r="D15" s="576">
        <v>192887.43400000001</v>
      </c>
      <c r="E15" s="576">
        <v>8065.7820000000002</v>
      </c>
      <c r="F15" s="576">
        <v>7861.6109999999999</v>
      </c>
      <c r="G15" s="570" t="s">
        <v>1519</v>
      </c>
    </row>
    <row r="16" spans="1:7" s="769" customFormat="1">
      <c r="A16" s="569" t="s">
        <v>133</v>
      </c>
      <c r="B16" s="575">
        <v>224927.79674634</v>
      </c>
      <c r="C16" s="575">
        <v>241153.07312933001</v>
      </c>
      <c r="D16" s="575">
        <v>246320.9061966</v>
      </c>
      <c r="E16" s="575">
        <v>10333.8932592</v>
      </c>
      <c r="F16" s="575">
        <v>11213.917382629999</v>
      </c>
      <c r="G16" s="569" t="s">
        <v>664</v>
      </c>
    </row>
    <row r="17" spans="1:7" s="769" customFormat="1" ht="22.5">
      <c r="A17" s="571" t="s">
        <v>1520</v>
      </c>
      <c r="B17" s="577">
        <v>9737.2983395299998</v>
      </c>
      <c r="C17" s="577">
        <v>10335.73933927</v>
      </c>
      <c r="D17" s="577">
        <v>10681.022148620001</v>
      </c>
      <c r="E17" s="577">
        <v>400.98670079999999</v>
      </c>
      <c r="F17" s="577">
        <v>418.88744510000004</v>
      </c>
      <c r="G17" s="571" t="s">
        <v>167</v>
      </c>
    </row>
    <row r="18" spans="1:7" s="769" customFormat="1">
      <c r="A18" s="571" t="s">
        <v>107</v>
      </c>
      <c r="B18" s="577">
        <v>341.48842973000001</v>
      </c>
      <c r="C18" s="577">
        <v>595.09706782000001</v>
      </c>
      <c r="D18" s="577">
        <v>411.49855593000001</v>
      </c>
      <c r="E18" s="577">
        <v>4.5725024299999992</v>
      </c>
      <c r="F18" s="577">
        <v>5.0940270499999993</v>
      </c>
      <c r="G18" s="571" t="s">
        <v>55</v>
      </c>
    </row>
    <row r="19" spans="1:7" s="769" customFormat="1" ht="33.75">
      <c r="A19" s="571" t="s">
        <v>1521</v>
      </c>
      <c r="B19" s="577">
        <v>6245.7629854799998</v>
      </c>
      <c r="C19" s="577">
        <v>7991.6891180499997</v>
      </c>
      <c r="D19" s="577">
        <v>8073.6676393799999</v>
      </c>
      <c r="E19" s="577">
        <v>310.32607335999995</v>
      </c>
      <c r="F19" s="577">
        <v>332.16043582999998</v>
      </c>
      <c r="G19" s="571" t="s">
        <v>361</v>
      </c>
    </row>
    <row r="20" spans="1:7" s="769" customFormat="1">
      <c r="A20" s="571" t="s">
        <v>52</v>
      </c>
      <c r="B20" s="577">
        <v>92040.967834540003</v>
      </c>
      <c r="C20" s="577">
        <v>98365.468311639997</v>
      </c>
      <c r="D20" s="577">
        <v>107825.78171212001</v>
      </c>
      <c r="E20" s="577">
        <v>6617.2102359099999</v>
      </c>
      <c r="F20" s="577">
        <v>7816.4778093499999</v>
      </c>
      <c r="G20" s="571" t="s">
        <v>53</v>
      </c>
    </row>
    <row r="21" spans="1:7" s="769" customFormat="1">
      <c r="A21" s="571" t="s">
        <v>393</v>
      </c>
      <c r="B21" s="577">
        <v>39505.873337570003</v>
      </c>
      <c r="C21" s="577">
        <v>24283.31477225</v>
      </c>
      <c r="D21" s="577">
        <v>7880.5872373900002</v>
      </c>
      <c r="E21" s="577">
        <v>176.67460263000001</v>
      </c>
      <c r="F21" s="577">
        <v>45.537597399999996</v>
      </c>
      <c r="G21" s="571" t="s">
        <v>394</v>
      </c>
    </row>
    <row r="22" spans="1:7" s="769" customFormat="1" ht="22.5">
      <c r="A22" s="571" t="s">
        <v>1522</v>
      </c>
      <c r="B22" s="577">
        <v>9539.1905712999996</v>
      </c>
      <c r="C22" s="577">
        <v>11929.894873519999</v>
      </c>
      <c r="D22" s="577">
        <v>13233.854719790001</v>
      </c>
      <c r="E22" s="577">
        <v>384.82724861000003</v>
      </c>
      <c r="F22" s="577">
        <v>601.86334855999996</v>
      </c>
      <c r="G22" s="571" t="s">
        <v>37</v>
      </c>
    </row>
    <row r="23" spans="1:7" s="769" customFormat="1" ht="22.5">
      <c r="A23" s="571" t="s">
        <v>70</v>
      </c>
      <c r="B23" s="577">
        <v>19130.66885849</v>
      </c>
      <c r="C23" s="577">
        <v>30737.053799239999</v>
      </c>
      <c r="D23" s="577">
        <v>34935.560520999999</v>
      </c>
      <c r="E23" s="577">
        <v>522.41018385999996</v>
      </c>
      <c r="F23" s="577">
        <v>395.81515632000003</v>
      </c>
      <c r="G23" s="571" t="s">
        <v>621</v>
      </c>
    </row>
    <row r="24" spans="1:7" s="769" customFormat="1" ht="22.5">
      <c r="A24" s="571" t="s">
        <v>543</v>
      </c>
      <c r="B24" s="577">
        <v>10960.99383145</v>
      </c>
      <c r="C24" s="577">
        <v>13466.68551695</v>
      </c>
      <c r="D24" s="577">
        <v>14604.186606429999</v>
      </c>
      <c r="E24" s="577">
        <v>1277.7431742900001</v>
      </c>
      <c r="F24" s="577">
        <v>877.67314714999998</v>
      </c>
      <c r="G24" s="571" t="s">
        <v>632</v>
      </c>
    </row>
    <row r="25" spans="1:7" s="769" customFormat="1" ht="22.5">
      <c r="A25" s="571" t="s">
        <v>1523</v>
      </c>
      <c r="B25" s="577">
        <v>908.15150089999997</v>
      </c>
      <c r="C25" s="577">
        <v>5089.13493371</v>
      </c>
      <c r="D25" s="577">
        <v>5436.4618399000001</v>
      </c>
      <c r="E25" s="577" t="s">
        <v>696</v>
      </c>
      <c r="F25" s="577">
        <v>0.86257583999999998</v>
      </c>
      <c r="G25" s="571" t="s">
        <v>460</v>
      </c>
    </row>
    <row r="26" spans="1:7" s="769" customFormat="1" ht="56.25">
      <c r="A26" s="571" t="s">
        <v>909</v>
      </c>
      <c r="B26" s="577">
        <v>18925.759128999998</v>
      </c>
      <c r="C26" s="577">
        <v>17846.630976169999</v>
      </c>
      <c r="D26" s="577">
        <v>20643.000988</v>
      </c>
      <c r="E26" s="577">
        <v>131.48295655999999</v>
      </c>
      <c r="F26" s="577">
        <v>160.43220918</v>
      </c>
      <c r="G26" s="571" t="s">
        <v>1524</v>
      </c>
    </row>
    <row r="27" spans="1:7" s="769" customFormat="1" ht="33.75">
      <c r="A27" s="571" t="s">
        <v>1525</v>
      </c>
      <c r="B27" s="577">
        <v>2076.7738097800002</v>
      </c>
      <c r="C27" s="577">
        <v>829.90802936</v>
      </c>
      <c r="D27" s="577">
        <v>1156.3547599799999</v>
      </c>
      <c r="E27" s="577">
        <v>19.258940340000002</v>
      </c>
      <c r="F27" s="577">
        <v>23.682669369999999</v>
      </c>
      <c r="G27" s="571" t="s">
        <v>1526</v>
      </c>
    </row>
    <row r="28" spans="1:7" s="769" customFormat="1">
      <c r="A28" s="571" t="s">
        <v>277</v>
      </c>
      <c r="B28" s="577">
        <v>10315.310783340001</v>
      </c>
      <c r="C28" s="577">
        <v>11062.66588303</v>
      </c>
      <c r="D28" s="577">
        <v>12835.528465769999</v>
      </c>
      <c r="E28" s="577">
        <v>52.722669410000002</v>
      </c>
      <c r="F28" s="577">
        <v>66.510783480000001</v>
      </c>
      <c r="G28" s="571" t="s">
        <v>1527</v>
      </c>
    </row>
    <row r="29" spans="1:7" s="769" customFormat="1">
      <c r="A29" s="571" t="s">
        <v>783</v>
      </c>
      <c r="B29" s="577">
        <v>3571.0624269800001</v>
      </c>
      <c r="C29" s="577">
        <v>5369.7906482799999</v>
      </c>
      <c r="D29" s="577">
        <v>4181.65039617</v>
      </c>
      <c r="E29" s="577">
        <v>62.817722000000003</v>
      </c>
      <c r="F29" s="577">
        <v>66.693178000000003</v>
      </c>
      <c r="G29" s="571" t="s">
        <v>1528</v>
      </c>
    </row>
    <row r="30" spans="1:7" s="769" customFormat="1">
      <c r="A30" s="571" t="s">
        <v>1529</v>
      </c>
      <c r="B30" s="577">
        <v>1.80690825</v>
      </c>
      <c r="C30" s="577">
        <v>7.8410201400000004</v>
      </c>
      <c r="D30" s="577">
        <v>20.71949412</v>
      </c>
      <c r="E30" s="577" t="s">
        <v>696</v>
      </c>
      <c r="F30" s="577" t="s">
        <v>696</v>
      </c>
      <c r="G30" s="571" t="s">
        <v>1530</v>
      </c>
    </row>
    <row r="31" spans="1:7" s="769" customFormat="1">
      <c r="A31" s="571" t="s">
        <v>713</v>
      </c>
      <c r="B31" s="577">
        <v>1626.6880000000001</v>
      </c>
      <c r="C31" s="577">
        <v>3242.1588399000002</v>
      </c>
      <c r="D31" s="577">
        <v>4401.0311119999997</v>
      </c>
      <c r="E31" s="577">
        <v>372.86024900000001</v>
      </c>
      <c r="F31" s="577">
        <v>402.22699999999998</v>
      </c>
      <c r="G31" s="571" t="s">
        <v>1531</v>
      </c>
    </row>
    <row r="32" spans="1:7" s="769" customFormat="1" ht="12" customHeight="1">
      <c r="A32" s="569" t="s">
        <v>903</v>
      </c>
      <c r="B32" s="575">
        <v>7511.80353225</v>
      </c>
      <c r="C32" s="575">
        <v>2475.1089219999999</v>
      </c>
      <c r="D32" s="575">
        <v>8694.6901909000007</v>
      </c>
      <c r="E32" s="575">
        <v>-17.519314999999999</v>
      </c>
      <c r="F32" s="575">
        <v>-22.067598999999998</v>
      </c>
      <c r="G32" s="569" t="s">
        <v>770</v>
      </c>
    </row>
    <row r="33" spans="1:7" s="769" customFormat="1">
      <c r="A33" s="570" t="s">
        <v>1532</v>
      </c>
      <c r="B33" s="576">
        <v>7742.1180000000004</v>
      </c>
      <c r="C33" s="576">
        <v>4940.985377</v>
      </c>
      <c r="D33" s="576">
        <v>9527.8680000000004</v>
      </c>
      <c r="E33" s="576">
        <v>0</v>
      </c>
      <c r="F33" s="576">
        <v>0</v>
      </c>
      <c r="G33" s="570" t="s">
        <v>1533</v>
      </c>
    </row>
    <row r="34" spans="1:7" s="769" customFormat="1">
      <c r="A34" s="570" t="s">
        <v>1534</v>
      </c>
      <c r="B34" s="576">
        <v>230.31446775000001</v>
      </c>
      <c r="C34" s="576">
        <v>2465.8764550000001</v>
      </c>
      <c r="D34" s="576">
        <v>833.17780909999999</v>
      </c>
      <c r="E34" s="576">
        <v>17.519314999999999</v>
      </c>
      <c r="F34" s="576">
        <v>22.067598999999998</v>
      </c>
      <c r="G34" s="570" t="s">
        <v>1535</v>
      </c>
    </row>
    <row r="35" spans="1:7" s="769" customFormat="1" ht="33.75">
      <c r="A35" s="569" t="s">
        <v>932</v>
      </c>
      <c r="B35" s="575">
        <v>985.32993499999998</v>
      </c>
      <c r="C35" s="575">
        <v>1558.79458993</v>
      </c>
      <c r="D35" s="575">
        <v>2685.9240891999998</v>
      </c>
      <c r="E35" s="575">
        <v>0</v>
      </c>
      <c r="F35" s="575"/>
      <c r="G35" s="569" t="s">
        <v>902</v>
      </c>
    </row>
    <row r="36" spans="1:7" s="769" customFormat="1">
      <c r="A36" s="570" t="s">
        <v>1538</v>
      </c>
      <c r="B36" s="576">
        <v>989.429935</v>
      </c>
      <c r="C36" s="576">
        <v>1576.20554393</v>
      </c>
      <c r="D36" s="576">
        <v>3003.9788392</v>
      </c>
      <c r="E36" s="576">
        <v>0</v>
      </c>
      <c r="F36" s="576"/>
      <c r="G36" s="570" t="s">
        <v>1539</v>
      </c>
    </row>
    <row r="37" spans="1:7" s="769" customFormat="1" ht="21">
      <c r="A37" s="570" t="s">
        <v>1536</v>
      </c>
      <c r="B37" s="576">
        <v>4.0999999999999996</v>
      </c>
      <c r="C37" s="576">
        <v>17.410954</v>
      </c>
      <c r="D37" s="576">
        <v>318.05475000000001</v>
      </c>
      <c r="E37" s="576"/>
      <c r="F37" s="576"/>
      <c r="G37" s="570" t="s">
        <v>1537</v>
      </c>
    </row>
    <row r="38" spans="1:7" s="769" customFormat="1" ht="22.5">
      <c r="A38" s="569" t="s">
        <v>1027</v>
      </c>
      <c r="B38" s="575">
        <v>-12943.45763814</v>
      </c>
      <c r="C38" s="575">
        <v>-4179.8933025899996</v>
      </c>
      <c r="D38" s="575">
        <v>-6508.4650285600001</v>
      </c>
      <c r="E38" s="575">
        <v>1941.3549360100001</v>
      </c>
      <c r="F38" s="575">
        <v>-148.48337825999999</v>
      </c>
      <c r="G38" s="569" t="s">
        <v>904</v>
      </c>
    </row>
    <row r="39" spans="1:7" s="769" customFormat="1" ht="33.75">
      <c r="A39" s="569" t="s">
        <v>772</v>
      </c>
      <c r="B39" s="575">
        <v>12943.45763814</v>
      </c>
      <c r="C39" s="575">
        <v>4179.8933025899996</v>
      </c>
      <c r="D39" s="575">
        <v>6508.4650285600001</v>
      </c>
      <c r="E39" s="575">
        <v>-1941.3549360100001</v>
      </c>
      <c r="F39" s="575">
        <v>148.48337825999999</v>
      </c>
      <c r="G39" s="569" t="s">
        <v>1854</v>
      </c>
    </row>
    <row r="40" spans="1:7" s="769" customFormat="1">
      <c r="A40" s="760" t="s">
        <v>662</v>
      </c>
      <c r="B40" s="578">
        <v>12943.45763814</v>
      </c>
      <c r="C40" s="578">
        <v>4179.8933025899996</v>
      </c>
      <c r="D40" s="578">
        <v>6508.4650285600001</v>
      </c>
      <c r="E40" s="578">
        <v>-1941.3549360100001</v>
      </c>
      <c r="F40" s="578">
        <v>148.48337825999999</v>
      </c>
      <c r="G40" s="760" t="s">
        <v>1540</v>
      </c>
    </row>
    <row r="41" spans="1:7" s="769" customFormat="1">
      <c r="A41" s="571" t="s">
        <v>1541</v>
      </c>
      <c r="B41" s="577">
        <v>13768.78739444</v>
      </c>
      <c r="C41" s="577">
        <v>6534.0658965900002</v>
      </c>
      <c r="D41" s="577">
        <v>10327.68847856</v>
      </c>
      <c r="E41" s="577">
        <v>-1941.3549360100001</v>
      </c>
      <c r="F41" s="577">
        <v>148.48337825999999</v>
      </c>
      <c r="G41" s="761" t="s">
        <v>1542</v>
      </c>
    </row>
    <row r="42" spans="1:7" s="769" customFormat="1">
      <c r="A42" s="571" t="s">
        <v>1543</v>
      </c>
      <c r="B42" s="577">
        <v>825.32975629999999</v>
      </c>
      <c r="C42" s="577">
        <v>2354.1725940000001</v>
      </c>
      <c r="D42" s="577">
        <v>3819.22345</v>
      </c>
      <c r="E42" s="577" t="s">
        <v>696</v>
      </c>
      <c r="F42" s="577" t="s">
        <v>696</v>
      </c>
      <c r="G42" s="571" t="s">
        <v>1544</v>
      </c>
    </row>
    <row r="43" spans="1:7" s="769" customFormat="1">
      <c r="A43" s="760" t="s">
        <v>293</v>
      </c>
      <c r="B43" s="579" t="s">
        <v>696</v>
      </c>
      <c r="C43" s="579" t="s">
        <v>696</v>
      </c>
      <c r="D43" s="579" t="s">
        <v>696</v>
      </c>
      <c r="E43" s="579" t="s">
        <v>696</v>
      </c>
      <c r="F43" s="579" t="s">
        <v>696</v>
      </c>
      <c r="G43" s="760" t="s">
        <v>1545</v>
      </c>
    </row>
    <row r="44" spans="1:7" s="769" customForma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ageMargins left="0.47" right="0.43307086614173229" top="0.47244094488188981" bottom="0.3937007874015748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sheetPr>
  <dimension ref="A1:P47"/>
  <sheetViews>
    <sheetView view="pageBreakPreview" topLeftCell="A19" zoomScale="85" zoomScaleNormal="100" zoomScaleSheetLayoutView="85" workbookViewId="0">
      <selection activeCell="B44" sqref="B44"/>
    </sheetView>
  </sheetViews>
  <sheetFormatPr defaultRowHeight="12.75"/>
  <cols>
    <col min="1" max="1" width="38.5703125" style="156" customWidth="1"/>
    <col min="2" max="5" width="18.42578125" style="156" customWidth="1"/>
    <col min="6" max="9" width="18.42578125" style="482" customWidth="1"/>
    <col min="10" max="10" width="39.85546875" style="482" customWidth="1"/>
    <col min="11" max="16384" width="9.140625" style="482"/>
  </cols>
  <sheetData>
    <row r="1" spans="1:10">
      <c r="A1" s="548" t="s">
        <v>2096</v>
      </c>
      <c r="B1" s="548"/>
      <c r="C1" s="548"/>
      <c r="D1" s="548"/>
      <c r="E1" s="544"/>
      <c r="J1" s="175" t="s">
        <v>697</v>
      </c>
    </row>
    <row r="2" spans="1:10" ht="9" customHeight="1">
      <c r="A2" s="444"/>
      <c r="B2" s="444"/>
      <c r="C2" s="444"/>
      <c r="D2" s="444"/>
      <c r="E2" s="544"/>
      <c r="J2" s="175"/>
    </row>
    <row r="3" spans="1:10">
      <c r="A3" s="299" t="s">
        <v>2097</v>
      </c>
      <c r="B3" s="40"/>
      <c r="C3" s="40"/>
      <c r="D3" s="40"/>
      <c r="E3" s="544"/>
      <c r="F3" s="15"/>
      <c r="G3" s="15"/>
      <c r="H3" s="15"/>
      <c r="I3" s="15"/>
      <c r="J3" s="17" t="s">
        <v>643</v>
      </c>
    </row>
    <row r="4" spans="1:10">
      <c r="A4" s="300" t="s">
        <v>2098</v>
      </c>
      <c r="B4" s="40"/>
      <c r="C4" s="40"/>
      <c r="D4" s="40"/>
      <c r="E4" s="544"/>
      <c r="F4" s="15"/>
      <c r="G4" s="15"/>
      <c r="H4" s="15"/>
      <c r="I4" s="15"/>
      <c r="J4" s="17" t="s">
        <v>68</v>
      </c>
    </row>
    <row r="5" spans="1:10">
      <c r="A5" s="856"/>
      <c r="B5" s="856"/>
      <c r="C5" s="856"/>
      <c r="D5" s="856"/>
      <c r="E5" s="544"/>
    </row>
    <row r="6" spans="1:10" ht="19.5" customHeight="1">
      <c r="A6" s="857" t="s">
        <v>534</v>
      </c>
      <c r="B6" s="859" t="s">
        <v>2099</v>
      </c>
      <c r="C6" s="859"/>
      <c r="D6" s="859"/>
      <c r="E6" s="859"/>
      <c r="F6" s="859" t="s">
        <v>2100</v>
      </c>
      <c r="G6" s="859"/>
      <c r="H6" s="859"/>
      <c r="I6" s="859"/>
      <c r="J6" s="857" t="s">
        <v>51</v>
      </c>
    </row>
    <row r="7" spans="1:10" ht="92.25" customHeight="1">
      <c r="A7" s="858"/>
      <c r="B7" s="842" t="s">
        <v>2835</v>
      </c>
      <c r="C7" s="842" t="s">
        <v>2836</v>
      </c>
      <c r="D7" s="842" t="s">
        <v>1965</v>
      </c>
      <c r="E7" s="842" t="s">
        <v>2837</v>
      </c>
      <c r="F7" s="445" t="s">
        <v>2835</v>
      </c>
      <c r="G7" s="445" t="s">
        <v>2836</v>
      </c>
      <c r="H7" s="445" t="s">
        <v>2669</v>
      </c>
      <c r="I7" s="445" t="s">
        <v>2837</v>
      </c>
      <c r="J7" s="858"/>
    </row>
    <row r="8" spans="1:10" ht="12" customHeight="1">
      <c r="A8" s="301" t="s">
        <v>723</v>
      </c>
      <c r="B8" s="301" t="s">
        <v>236</v>
      </c>
      <c r="C8" s="301" t="s">
        <v>362</v>
      </c>
      <c r="D8" s="301" t="s">
        <v>655</v>
      </c>
      <c r="E8" s="301" t="s">
        <v>1039</v>
      </c>
      <c r="F8" s="301" t="s">
        <v>692</v>
      </c>
      <c r="G8" s="301" t="s">
        <v>1040</v>
      </c>
      <c r="H8" s="301" t="s">
        <v>1142</v>
      </c>
      <c r="I8" s="301" t="s">
        <v>580</v>
      </c>
      <c r="J8" s="547" t="s">
        <v>2024</v>
      </c>
    </row>
    <row r="9" spans="1:10">
      <c r="A9" s="626" t="s">
        <v>570</v>
      </c>
      <c r="B9" s="651">
        <v>11512460.577100001</v>
      </c>
      <c r="C9" s="651">
        <v>853073.17519066005</v>
      </c>
      <c r="D9" s="651">
        <v>7.4099986660327826</v>
      </c>
      <c r="E9" s="651">
        <v>96.579070000000002</v>
      </c>
      <c r="F9" s="651">
        <v>9631121.7329999991</v>
      </c>
      <c r="G9" s="651">
        <v>709799.56906013004</v>
      </c>
      <c r="H9" s="651">
        <v>7.3698535719684504</v>
      </c>
      <c r="I9" s="651">
        <v>96.353830000000002</v>
      </c>
      <c r="J9" s="631" t="s">
        <v>571</v>
      </c>
    </row>
    <row r="10" spans="1:10" ht="25.5">
      <c r="A10" s="627" t="s">
        <v>2101</v>
      </c>
      <c r="B10" s="652">
        <v>8820075.9123</v>
      </c>
      <c r="C10" s="652">
        <v>566273.69055244001</v>
      </c>
      <c r="D10" s="652">
        <v>6.4202813692651501</v>
      </c>
      <c r="E10" s="652">
        <v>131.78285</v>
      </c>
      <c r="F10" s="652">
        <v>6661306.4199999999</v>
      </c>
      <c r="G10" s="652">
        <v>412105.46321011998</v>
      </c>
      <c r="H10" s="652">
        <v>6.1865561682136203</v>
      </c>
      <c r="I10" s="652">
        <v>145.16709</v>
      </c>
      <c r="J10" s="632" t="s">
        <v>1513</v>
      </c>
    </row>
    <row r="11" spans="1:10">
      <c r="A11" s="628" t="s">
        <v>2102</v>
      </c>
      <c r="B11" s="653">
        <v>2038310.6</v>
      </c>
      <c r="C11" s="653">
        <v>153266.21537952</v>
      </c>
      <c r="D11" s="653">
        <v>7.5192767667263265</v>
      </c>
      <c r="E11" s="653">
        <v>128.82758999999999</v>
      </c>
      <c r="F11" s="653">
        <v>2038310.6</v>
      </c>
      <c r="G11" s="653">
        <v>153266.21537952</v>
      </c>
      <c r="H11" s="653">
        <v>7.5192767667263301</v>
      </c>
      <c r="I11" s="653">
        <v>128.82758999999999</v>
      </c>
      <c r="J11" s="633" t="s">
        <v>895</v>
      </c>
    </row>
    <row r="12" spans="1:10">
      <c r="A12" s="628" t="s">
        <v>1514</v>
      </c>
      <c r="B12" s="653">
        <v>817678.946</v>
      </c>
      <c r="C12" s="653">
        <v>67836.038139540004</v>
      </c>
      <c r="D12" s="653">
        <v>8.2961703332813954</v>
      </c>
      <c r="E12" s="653">
        <v>107.23566</v>
      </c>
      <c r="F12" s="653" t="s">
        <v>696</v>
      </c>
      <c r="G12" s="653" t="s">
        <v>696</v>
      </c>
      <c r="H12" s="653" t="s">
        <v>696</v>
      </c>
      <c r="I12" s="653" t="s">
        <v>696</v>
      </c>
      <c r="J12" s="633" t="s">
        <v>896</v>
      </c>
    </row>
    <row r="13" spans="1:10">
      <c r="A13" s="628" t="s">
        <v>1515</v>
      </c>
      <c r="B13" s="653">
        <v>621564.56020000007</v>
      </c>
      <c r="C13" s="653">
        <v>46503.403580260005</v>
      </c>
      <c r="D13" s="653">
        <v>7.4816690908659043</v>
      </c>
      <c r="E13" s="653">
        <v>96.422049999999999</v>
      </c>
      <c r="F13" s="653" t="s">
        <v>696</v>
      </c>
      <c r="G13" s="653" t="s">
        <v>696</v>
      </c>
      <c r="H13" s="653" t="s">
        <v>696</v>
      </c>
      <c r="I13" s="653" t="s">
        <v>696</v>
      </c>
      <c r="J13" s="633" t="s">
        <v>830</v>
      </c>
    </row>
    <row r="14" spans="1:10">
      <c r="A14" s="628" t="s">
        <v>2103</v>
      </c>
      <c r="B14" s="653">
        <v>2674669.7609999999</v>
      </c>
      <c r="C14" s="653">
        <v>141603.16481060002</v>
      </c>
      <c r="D14" s="653">
        <v>5.2942298475628524</v>
      </c>
      <c r="E14" s="653">
        <v>134.94336999999999</v>
      </c>
      <c r="F14" s="653">
        <v>2674669.7609999999</v>
      </c>
      <c r="G14" s="653">
        <v>141603.16481059999</v>
      </c>
      <c r="H14" s="653">
        <v>5.2942298475628498</v>
      </c>
      <c r="I14" s="653">
        <v>134.94336999999999</v>
      </c>
      <c r="J14" s="633" t="s">
        <v>831</v>
      </c>
    </row>
    <row r="15" spans="1:10">
      <c r="A15" s="628" t="s">
        <v>1516</v>
      </c>
      <c r="B15" s="653">
        <v>350871.01699999999</v>
      </c>
      <c r="C15" s="653">
        <v>37689.92123937</v>
      </c>
      <c r="D15" s="653">
        <v>10.741816625842882</v>
      </c>
      <c r="E15" s="653">
        <v>119.85354</v>
      </c>
      <c r="F15" s="653">
        <v>117985.428</v>
      </c>
      <c r="G15" s="653">
        <v>11016.845295880001</v>
      </c>
      <c r="H15" s="653">
        <v>9.3374626702883994</v>
      </c>
      <c r="I15" s="653">
        <v>124.75190000000001</v>
      </c>
      <c r="J15" s="633" t="s">
        <v>814</v>
      </c>
    </row>
    <row r="16" spans="1:10">
      <c r="A16" s="627" t="s">
        <v>1517</v>
      </c>
      <c r="B16" s="652">
        <v>150512.28049999999</v>
      </c>
      <c r="C16" s="652">
        <v>19813.470080359999</v>
      </c>
      <c r="D16" s="652">
        <v>13.164022240936013</v>
      </c>
      <c r="E16" s="652">
        <v>73.385170000000002</v>
      </c>
      <c r="F16" s="652">
        <v>117751.45</v>
      </c>
      <c r="G16" s="652">
        <v>15510.522165730001</v>
      </c>
      <c r="H16" s="652">
        <v>13.1722557690203</v>
      </c>
      <c r="I16" s="652">
        <v>103.77873</v>
      </c>
      <c r="J16" s="627" t="s">
        <v>18</v>
      </c>
    </row>
    <row r="17" spans="1:10" ht="26.45" customHeight="1">
      <c r="A17" s="627" t="s">
        <v>1518</v>
      </c>
      <c r="B17" s="652">
        <v>91872.384299999991</v>
      </c>
      <c r="C17" s="652">
        <v>6986.0145578600004</v>
      </c>
      <c r="D17" s="652">
        <v>7.6040418577228541</v>
      </c>
      <c r="E17" s="652">
        <v>106.0338</v>
      </c>
      <c r="F17" s="652">
        <v>6884.96</v>
      </c>
      <c r="G17" s="652">
        <v>-0.21680801</v>
      </c>
      <c r="H17" s="652">
        <v>-3.1490089993260698E-3</v>
      </c>
      <c r="I17" s="652">
        <v>-9442.8575799999999</v>
      </c>
      <c r="J17" s="627" t="s">
        <v>684</v>
      </c>
    </row>
    <row r="18" spans="1:10" ht="15" customHeight="1">
      <c r="A18" s="627" t="s">
        <v>499</v>
      </c>
      <c r="B18" s="652">
        <v>2450000</v>
      </c>
      <c r="C18" s="652">
        <v>260000</v>
      </c>
      <c r="D18" s="652">
        <v>10.612244897959183</v>
      </c>
      <c r="E18" s="652">
        <v>61.904760000000003</v>
      </c>
      <c r="F18" s="652">
        <v>2845178.9029999999</v>
      </c>
      <c r="G18" s="652">
        <v>282183.80049229</v>
      </c>
      <c r="H18" s="652">
        <v>9.9179633377272403</v>
      </c>
      <c r="I18" s="652">
        <v>64.450519999999997</v>
      </c>
      <c r="J18" s="627" t="s">
        <v>1519</v>
      </c>
    </row>
    <row r="19" spans="1:10">
      <c r="A19" s="33" t="s">
        <v>133</v>
      </c>
      <c r="B19" s="651">
        <v>12143386.252899999</v>
      </c>
      <c r="C19" s="651">
        <v>896085.02920481004</v>
      </c>
      <c r="D19" s="651">
        <v>7.3792022302742222</v>
      </c>
      <c r="E19" s="651">
        <v>110.05647999999999</v>
      </c>
      <c r="F19" s="651">
        <v>10335030.67</v>
      </c>
      <c r="G19" s="651">
        <v>850498.04503698996</v>
      </c>
      <c r="H19" s="651">
        <v>8.2292745149346498</v>
      </c>
      <c r="I19" s="651">
        <v>110.80244</v>
      </c>
      <c r="J19" s="629" t="s">
        <v>664</v>
      </c>
    </row>
    <row r="20" spans="1:10" ht="12.75" customHeight="1">
      <c r="A20" s="123" t="s">
        <v>1520</v>
      </c>
      <c r="B20" s="654">
        <v>600649.6531</v>
      </c>
      <c r="C20" s="654">
        <v>52994.847376000005</v>
      </c>
      <c r="D20" s="654">
        <v>8.8229214988287161</v>
      </c>
      <c r="E20" s="654">
        <v>140.33984289627318</v>
      </c>
      <c r="F20" s="654">
        <v>432711.95880000002</v>
      </c>
      <c r="G20" s="654">
        <v>45425.372611209998</v>
      </c>
      <c r="H20" s="654">
        <v>10.497831568414201</v>
      </c>
      <c r="I20" s="654">
        <v>146.59059999999999</v>
      </c>
      <c r="J20" s="628" t="s">
        <v>167</v>
      </c>
    </row>
    <row r="21" spans="1:10">
      <c r="A21" s="123" t="s">
        <v>107</v>
      </c>
      <c r="B21" s="654">
        <v>638669.59879999992</v>
      </c>
      <c r="C21" s="654">
        <v>14840.8474286</v>
      </c>
      <c r="D21" s="654">
        <v>2.3237128331275758</v>
      </c>
      <c r="E21" s="654">
        <v>26.88143813011995</v>
      </c>
      <c r="F21" s="654">
        <v>611102.00899999996</v>
      </c>
      <c r="G21" s="654">
        <v>14548.06252082</v>
      </c>
      <c r="H21" s="654">
        <v>2.3806275067932199</v>
      </c>
      <c r="I21" s="654">
        <v>26.472660000000001</v>
      </c>
      <c r="J21" s="628" t="s">
        <v>55</v>
      </c>
    </row>
    <row r="22" spans="1:10" ht="38.25">
      <c r="A22" s="123" t="s">
        <v>1521</v>
      </c>
      <c r="B22" s="654">
        <v>787145.40320000006</v>
      </c>
      <c r="C22" s="654">
        <v>38445.202802</v>
      </c>
      <c r="D22" s="654">
        <v>4.884129748545547</v>
      </c>
      <c r="E22" s="654">
        <v>119.18894162117707</v>
      </c>
      <c r="F22" s="654">
        <v>646156.38199999998</v>
      </c>
      <c r="G22" s="654">
        <v>32275.892337829999</v>
      </c>
      <c r="H22" s="654">
        <v>4.9950589728648698</v>
      </c>
      <c r="I22" s="654">
        <v>121.31028999999999</v>
      </c>
      <c r="J22" s="628" t="s">
        <v>361</v>
      </c>
    </row>
    <row r="23" spans="1:10">
      <c r="A23" s="123" t="s">
        <v>52</v>
      </c>
      <c r="B23" s="654">
        <v>2167469.2441999996</v>
      </c>
      <c r="C23" s="654">
        <v>136900.80198399999</v>
      </c>
      <c r="D23" s="654">
        <v>6.3161589189944554</v>
      </c>
      <c r="E23" s="654">
        <v>118.74856238716886</v>
      </c>
      <c r="F23" s="654">
        <v>622333.64</v>
      </c>
      <c r="G23" s="654">
        <v>48889.584699300001</v>
      </c>
      <c r="H23" s="654">
        <v>7.8558479820084903</v>
      </c>
      <c r="I23" s="654">
        <v>161.84010000000001</v>
      </c>
      <c r="J23" s="628" t="s">
        <v>53</v>
      </c>
    </row>
    <row r="24" spans="1:10">
      <c r="A24" s="123" t="s">
        <v>393</v>
      </c>
      <c r="B24" s="654">
        <v>1209263.9650999999</v>
      </c>
      <c r="C24" s="654">
        <v>210637.23603330003</v>
      </c>
      <c r="D24" s="654">
        <v>17.418631672852452</v>
      </c>
      <c r="E24" s="654">
        <v>112.59674420041807</v>
      </c>
      <c r="F24" s="654">
        <v>1115642.372</v>
      </c>
      <c r="G24" s="654">
        <v>208780.25283511</v>
      </c>
      <c r="H24" s="654">
        <v>18.7139049282282</v>
      </c>
      <c r="I24" s="654">
        <v>112.49391</v>
      </c>
      <c r="J24" s="628" t="s">
        <v>394</v>
      </c>
    </row>
    <row r="25" spans="1:10" ht="25.5">
      <c r="A25" s="123" t="s">
        <v>1522</v>
      </c>
      <c r="B25" s="654">
        <v>3154599.7748000002</v>
      </c>
      <c r="C25" s="654">
        <v>266271.26216909999</v>
      </c>
      <c r="D25" s="654">
        <v>8.4407303993414331</v>
      </c>
      <c r="E25" s="654">
        <v>119.76076631653525</v>
      </c>
      <c r="F25" s="654">
        <v>2967028.3650000002</v>
      </c>
      <c r="G25" s="654">
        <v>260311.51106593999</v>
      </c>
      <c r="H25" s="654">
        <v>8.7734756477779801</v>
      </c>
      <c r="I25" s="654">
        <v>120.22114000000001</v>
      </c>
      <c r="J25" s="628" t="s">
        <v>37</v>
      </c>
    </row>
    <row r="26" spans="1:10" ht="25.5">
      <c r="A26" s="123" t="s">
        <v>70</v>
      </c>
      <c r="B26" s="654">
        <v>635457.28529999999</v>
      </c>
      <c r="C26" s="654">
        <v>5669.9139369000004</v>
      </c>
      <c r="D26" s="654">
        <v>0.89225728747813937</v>
      </c>
      <c r="E26" s="654">
        <v>114.43658878415819</v>
      </c>
      <c r="F26" s="654">
        <v>231979.33799999999</v>
      </c>
      <c r="G26" s="654">
        <v>1331.6220000000001</v>
      </c>
      <c r="H26" s="654">
        <v>0.57402612296445099</v>
      </c>
      <c r="I26" s="654"/>
      <c r="J26" s="628" t="s">
        <v>621</v>
      </c>
    </row>
    <row r="27" spans="1:10" ht="25.5">
      <c r="A27" s="123" t="s">
        <v>543</v>
      </c>
      <c r="B27" s="654">
        <v>407264.81710000004</v>
      </c>
      <c r="C27" s="654">
        <v>24725.1006671</v>
      </c>
      <c r="D27" s="654">
        <v>6.0710131661161837</v>
      </c>
      <c r="E27" s="654">
        <v>116.20139844996768</v>
      </c>
      <c r="F27" s="654">
        <v>122644.69899999999</v>
      </c>
      <c r="G27" s="654">
        <v>7803.2194638600004</v>
      </c>
      <c r="H27" s="654">
        <v>6.3624596313453399</v>
      </c>
      <c r="I27" s="654">
        <v>106.43602</v>
      </c>
      <c r="J27" s="628" t="s">
        <v>632</v>
      </c>
    </row>
    <row r="28" spans="1:10" ht="25.5">
      <c r="A28" s="123" t="s">
        <v>1523</v>
      </c>
      <c r="B28" s="654">
        <v>120308.65399999999</v>
      </c>
      <c r="C28" s="654">
        <v>5543.7535103999999</v>
      </c>
      <c r="D28" s="654">
        <v>4.6079424264857956</v>
      </c>
      <c r="E28" s="654">
        <v>72.384946684679534</v>
      </c>
      <c r="F28" s="654">
        <v>77572.740000000005</v>
      </c>
      <c r="G28" s="654">
        <v>5766.0536837899999</v>
      </c>
      <c r="H28" s="654">
        <v>7.4330927124528499</v>
      </c>
      <c r="I28" s="654">
        <v>76.222610000000003</v>
      </c>
      <c r="J28" s="628" t="s">
        <v>460</v>
      </c>
    </row>
    <row r="29" spans="1:10" ht="63.75">
      <c r="A29" s="123" t="s">
        <v>909</v>
      </c>
      <c r="B29" s="654">
        <v>504301.09210000001</v>
      </c>
      <c r="C29" s="654">
        <v>14455.701878799999</v>
      </c>
      <c r="D29" s="654">
        <v>2.8664823664378494</v>
      </c>
      <c r="E29" s="654">
        <v>132.96427039224153</v>
      </c>
      <c r="F29" s="654">
        <v>261294.315</v>
      </c>
      <c r="G29" s="654">
        <v>11502.29001934</v>
      </c>
      <c r="H29" s="654">
        <v>4.4020437334581901</v>
      </c>
      <c r="I29" s="654">
        <v>156.07741999999999</v>
      </c>
      <c r="J29" s="628" t="s">
        <v>1524</v>
      </c>
    </row>
    <row r="30" spans="1:10" ht="26.45" customHeight="1">
      <c r="A30" s="123" t="s">
        <v>1525</v>
      </c>
      <c r="B30" s="654">
        <v>42279.838299999996</v>
      </c>
      <c r="C30" s="654">
        <v>1270.4867644999999</v>
      </c>
      <c r="D30" s="654">
        <v>3.0049470754480159</v>
      </c>
      <c r="E30" s="654">
        <v>91.937313926875447</v>
      </c>
      <c r="F30" s="654">
        <v>22917.012999999999</v>
      </c>
      <c r="G30" s="654">
        <v>845.90693520000002</v>
      </c>
      <c r="H30" s="654">
        <v>3.6911744789776901</v>
      </c>
      <c r="I30" s="654">
        <v>119.56207000000001</v>
      </c>
      <c r="J30" s="628" t="s">
        <v>1526</v>
      </c>
    </row>
    <row r="31" spans="1:10">
      <c r="A31" s="123" t="s">
        <v>277</v>
      </c>
      <c r="B31" s="654">
        <v>868922.77659999998</v>
      </c>
      <c r="C31" s="654">
        <v>26325.592936199999</v>
      </c>
      <c r="D31" s="654">
        <v>3.0296815373178698</v>
      </c>
      <c r="E31" s="654">
        <v>155.42270516332133</v>
      </c>
      <c r="F31" s="654">
        <v>616456.77399999998</v>
      </c>
      <c r="G31" s="654">
        <v>20338.70805628</v>
      </c>
      <c r="H31" s="654">
        <v>3.2992918423636302</v>
      </c>
      <c r="I31" s="654">
        <v>133.01223999999999</v>
      </c>
      <c r="J31" s="628" t="s">
        <v>1527</v>
      </c>
    </row>
    <row r="32" spans="1:10">
      <c r="A32" s="123" t="s">
        <v>783</v>
      </c>
      <c r="B32" s="654">
        <v>332842.87430000002</v>
      </c>
      <c r="C32" s="654">
        <v>8662.9911393000002</v>
      </c>
      <c r="D32" s="654">
        <v>2.6027269345991222</v>
      </c>
      <c r="E32" s="654">
        <v>48.137354781936217</v>
      </c>
      <c r="F32" s="654">
        <v>352571.34820000001</v>
      </c>
      <c r="G32" s="654">
        <v>14500.489556799999</v>
      </c>
      <c r="H32" s="654">
        <v>4.1127816060011897</v>
      </c>
      <c r="I32" s="654">
        <v>104.81176000000001</v>
      </c>
      <c r="J32" s="628" t="s">
        <v>1528</v>
      </c>
    </row>
    <row r="33" spans="1:16">
      <c r="A33" s="123" t="s">
        <v>1529</v>
      </c>
      <c r="B33" s="654">
        <v>671647.99</v>
      </c>
      <c r="C33" s="654">
        <v>89291.687918199998</v>
      </c>
      <c r="D33" s="654">
        <v>13.294417499589331</v>
      </c>
      <c r="E33" s="654">
        <v>107.36516381624466</v>
      </c>
      <c r="F33" s="654">
        <v>670471.11300000001</v>
      </c>
      <c r="G33" s="654">
        <v>89261.021251509999</v>
      </c>
      <c r="H33" s="654">
        <v>13.313179273617701</v>
      </c>
      <c r="I33" s="654">
        <v>107.32829</v>
      </c>
      <c r="J33" s="628" t="s">
        <v>1530</v>
      </c>
    </row>
    <row r="34" spans="1:16">
      <c r="A34" s="123" t="s">
        <v>713</v>
      </c>
      <c r="B34" s="654">
        <v>2563.2860000000001</v>
      </c>
      <c r="C34" s="655">
        <v>49.602663399999997</v>
      </c>
      <c r="D34" s="654">
        <v>1.9351201309569042</v>
      </c>
      <c r="E34" s="655">
        <v>128.93821983986993</v>
      </c>
      <c r="F34" s="654">
        <v>1584148.6029999999</v>
      </c>
      <c r="G34" s="655">
        <v>88918.058000000005</v>
      </c>
      <c r="H34" s="654">
        <v>5.6129871800922198</v>
      </c>
      <c r="I34" s="655">
        <v>101.69262000000001</v>
      </c>
      <c r="J34" s="628" t="s">
        <v>1531</v>
      </c>
    </row>
    <row r="35" spans="1:16" ht="18" customHeight="1">
      <c r="A35" s="629" t="s">
        <v>903</v>
      </c>
      <c r="B35" s="651">
        <v>153526.53759999998</v>
      </c>
      <c r="C35" s="651">
        <v>59047.793705370001</v>
      </c>
      <c r="D35" s="651">
        <v>38.460968786525932</v>
      </c>
      <c r="E35" s="651">
        <v>99.381429999999995</v>
      </c>
      <c r="F35" s="651">
        <v>143838.85699999999</v>
      </c>
      <c r="G35" s="651">
        <v>58990.530862189997</v>
      </c>
      <c r="H35" s="651">
        <v>41.011540339332598</v>
      </c>
      <c r="I35" s="651">
        <v>98.058940000000007</v>
      </c>
      <c r="J35" s="629" t="s">
        <v>770</v>
      </c>
    </row>
    <row r="36" spans="1:16">
      <c r="A36" s="627" t="s">
        <v>1532</v>
      </c>
      <c r="B36" s="652">
        <v>269069.163</v>
      </c>
      <c r="C36" s="652">
        <v>60320.150672360003</v>
      </c>
      <c r="D36" s="652">
        <v>22.418083885874353</v>
      </c>
      <c r="E36" s="652">
        <v>100.05596</v>
      </c>
      <c r="F36" s="652">
        <v>260817.717</v>
      </c>
      <c r="G36" s="652">
        <v>60320.150672360003</v>
      </c>
      <c r="H36" s="652">
        <v>23.127321014147199</v>
      </c>
      <c r="I36" s="652">
        <v>100.05596</v>
      </c>
      <c r="J36" s="627" t="s">
        <v>1533</v>
      </c>
    </row>
    <row r="37" spans="1:16">
      <c r="A37" s="627" t="s">
        <v>1534</v>
      </c>
      <c r="B37" s="652">
        <v>115542.6254</v>
      </c>
      <c r="C37" s="652">
        <v>1272.35696699</v>
      </c>
      <c r="D37" s="652">
        <v>1.1012013640725185</v>
      </c>
      <c r="E37" s="652">
        <v>146.06398999999999</v>
      </c>
      <c r="F37" s="652">
        <v>116978.86</v>
      </c>
      <c r="G37" s="652">
        <v>1329.6198101699999</v>
      </c>
      <c r="H37" s="652">
        <v>1.1366325592248001</v>
      </c>
      <c r="I37" s="652">
        <v>1037.3344</v>
      </c>
      <c r="J37" s="627" t="s">
        <v>1535</v>
      </c>
    </row>
    <row r="38" spans="1:16" ht="26.45" customHeight="1">
      <c r="A38" s="629" t="s">
        <v>932</v>
      </c>
      <c r="B38" s="651">
        <v>181638.70800000001</v>
      </c>
      <c r="C38" s="651">
        <v>40691.558352449996</v>
      </c>
      <c r="D38" s="651">
        <v>22.402470707097301</v>
      </c>
      <c r="E38" s="651">
        <v>271.14335999999997</v>
      </c>
      <c r="F38" s="651">
        <v>131269.962</v>
      </c>
      <c r="G38" s="651">
        <v>40326.78399933</v>
      </c>
      <c r="H38" s="651">
        <v>30.720496437204702</v>
      </c>
      <c r="I38" s="651">
        <v>309.22674999999998</v>
      </c>
      <c r="J38" s="629" t="s">
        <v>902</v>
      </c>
    </row>
    <row r="39" spans="1:16">
      <c r="A39" s="627" t="s">
        <v>1538</v>
      </c>
      <c r="B39" s="652">
        <v>184105.416</v>
      </c>
      <c r="C39" s="652">
        <v>42284.451999329998</v>
      </c>
      <c r="D39" s="652">
        <v>22.967522041464548</v>
      </c>
      <c r="E39" s="652">
        <v>277.11604999999997</v>
      </c>
      <c r="F39" s="652">
        <v>131269.962</v>
      </c>
      <c r="G39" s="652">
        <v>40326.78399933</v>
      </c>
      <c r="H39" s="652">
        <v>30.720496437204702</v>
      </c>
      <c r="I39" s="652">
        <v>309.22674999999998</v>
      </c>
      <c r="J39" s="627" t="s">
        <v>1539</v>
      </c>
    </row>
    <row r="40" spans="1:16" ht="25.5">
      <c r="A40" s="627" t="s">
        <v>1536</v>
      </c>
      <c r="B40" s="652">
        <v>2466.7080000000001</v>
      </c>
      <c r="C40" s="652">
        <v>1592.89364688</v>
      </c>
      <c r="D40" s="652">
        <v>64.575687389022136</v>
      </c>
      <c r="E40" s="652">
        <v>633.72038999999995</v>
      </c>
      <c r="F40" s="652"/>
      <c r="G40" s="652"/>
      <c r="H40" s="652"/>
      <c r="I40" s="652" t="s">
        <v>696</v>
      </c>
      <c r="J40" s="627" t="s">
        <v>1537</v>
      </c>
    </row>
    <row r="41" spans="1:16" ht="29.25" customHeight="1">
      <c r="A41" s="630" t="s">
        <v>1027</v>
      </c>
      <c r="B41" s="651">
        <v>-966090.92139999999</v>
      </c>
      <c r="C41" s="651">
        <v>-142751.20607196999</v>
      </c>
      <c r="D41" s="651"/>
      <c r="E41" s="651"/>
      <c r="F41" s="651">
        <v>-979017.75600000005</v>
      </c>
      <c r="G41" s="651">
        <v>-240015.79083837999</v>
      </c>
      <c r="H41" s="651"/>
      <c r="I41" s="651"/>
      <c r="J41" s="630" t="s">
        <v>904</v>
      </c>
    </row>
    <row r="42" spans="1:16" ht="12" hidden="1" customHeight="1">
      <c r="A42" s="259" t="s">
        <v>776</v>
      </c>
      <c r="B42" s="164"/>
      <c r="C42" s="164"/>
      <c r="D42" s="164"/>
      <c r="E42" s="165"/>
      <c r="F42" s="164"/>
      <c r="G42" s="164"/>
      <c r="H42" s="164"/>
      <c r="I42" s="164"/>
      <c r="J42" s="164"/>
      <c r="K42" s="164"/>
      <c r="L42" s="164"/>
      <c r="M42" s="164"/>
      <c r="N42" s="164"/>
      <c r="O42" s="223"/>
      <c r="P42" s="99"/>
    </row>
    <row r="43" spans="1:16" ht="14.25" hidden="1">
      <c r="A43" s="162" t="s">
        <v>2104</v>
      </c>
      <c r="B43" s="164"/>
      <c r="C43" s="164"/>
      <c r="D43" s="164"/>
      <c r="E43" s="164"/>
      <c r="F43" s="164"/>
      <c r="G43" s="164"/>
      <c r="H43" s="164"/>
      <c r="I43" s="164"/>
      <c r="J43" s="164"/>
      <c r="K43" s="164"/>
      <c r="L43" s="164"/>
      <c r="M43" s="164"/>
      <c r="N43" s="164"/>
      <c r="O43" s="223"/>
      <c r="P43" s="99"/>
    </row>
    <row r="44" spans="1:16" ht="14.25" customHeight="1">
      <c r="A44" s="162"/>
      <c r="B44" s="162"/>
      <c r="C44" s="163"/>
      <c r="D44" s="27"/>
      <c r="E44" s="27"/>
      <c r="F44" s="24"/>
      <c r="G44" s="24" t="s">
        <v>149</v>
      </c>
      <c r="H44" s="25"/>
      <c r="I44" s="25"/>
      <c r="J44" s="22"/>
    </row>
    <row r="45" spans="1:16">
      <c r="A45" s="28"/>
      <c r="B45" s="163"/>
      <c r="C45" s="163"/>
      <c r="D45" s="23"/>
      <c r="E45" s="23"/>
      <c r="F45" s="24"/>
      <c r="G45" s="24"/>
      <c r="H45" s="25"/>
      <c r="I45" s="25"/>
      <c r="J45" s="22"/>
    </row>
    <row r="46" spans="1:16">
      <c r="C46" s="276"/>
      <c r="D46" s="23"/>
      <c r="E46" s="23"/>
      <c r="F46" s="24"/>
      <c r="G46" s="24"/>
      <c r="H46" s="25"/>
      <c r="I46" s="25"/>
      <c r="J46" s="22"/>
    </row>
    <row r="47" spans="1:16">
      <c r="C47" s="276"/>
    </row>
  </sheetData>
  <sheetProtection formatCells="0" formatColumns="0" formatRows="0" insertColumns="0" insertRows="0" insertHyperlinks="0" deleteColumns="0" deleteRows="0" autoFilter="0"/>
  <mergeCells count="5">
    <mergeCell ref="A5:D5"/>
    <mergeCell ref="A6:A7"/>
    <mergeCell ref="B6:E6"/>
    <mergeCell ref="F6:I6"/>
    <mergeCell ref="J6:J7"/>
  </mergeCells>
  <pageMargins left="0.7" right="0.31" top="0.74" bottom="0.39" header="0.5" footer="0.5"/>
  <pageSetup paperSize="9" scale="83" orientation="portrait" r:id="rId1"/>
  <headerFooter alignWithMargins="0"/>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tabColor rgb="FFFFEEB9"/>
  </sheetPr>
  <dimension ref="A1:G46"/>
  <sheetViews>
    <sheetView view="pageBreakPreview" topLeftCell="B1" zoomScale="89" zoomScaleSheetLayoutView="89" workbookViewId="0">
      <selection activeCell="E15" sqref="E15"/>
    </sheetView>
  </sheetViews>
  <sheetFormatPr defaultRowHeight="11.25"/>
  <cols>
    <col min="1" max="1" width="31.7109375" style="69" customWidth="1"/>
    <col min="2" max="6" width="11.28515625" style="69" customWidth="1"/>
    <col min="7" max="7" width="35.28515625" style="69" customWidth="1"/>
    <col min="8" max="8" width="4.7109375" style="69" customWidth="1"/>
    <col min="9" max="16384" width="9.140625" style="69"/>
  </cols>
  <sheetData>
    <row r="1" spans="1:7" s="762" customFormat="1" ht="17.25" customHeight="1">
      <c r="A1" s="909" t="s">
        <v>1561</v>
      </c>
      <c r="B1" s="909"/>
      <c r="C1" s="909"/>
      <c r="D1" s="908" t="s">
        <v>924</v>
      </c>
      <c r="E1" s="908"/>
      <c r="F1" s="908"/>
      <c r="G1" s="908"/>
    </row>
    <row r="2" spans="1:7" s="762" customFormat="1" ht="15" customHeight="1">
      <c r="A2" s="910" t="s">
        <v>1562</v>
      </c>
      <c r="B2" s="910"/>
      <c r="C2" s="910"/>
      <c r="D2" s="907" t="s">
        <v>1509</v>
      </c>
      <c r="E2" s="907"/>
      <c r="F2" s="907"/>
      <c r="G2" s="907"/>
    </row>
    <row r="3" spans="1:7" s="762" customFormat="1" ht="12.75" customHeight="1">
      <c r="A3" s="910" t="s">
        <v>1510</v>
      </c>
      <c r="B3" s="910"/>
      <c r="C3" s="910"/>
      <c r="D3" s="907" t="s">
        <v>1563</v>
      </c>
      <c r="E3" s="907"/>
      <c r="F3" s="907"/>
      <c r="G3" s="907"/>
    </row>
    <row r="4" spans="1:7" s="762" customFormat="1" ht="12.75" customHeight="1">
      <c r="A4" s="911" t="s">
        <v>158</v>
      </c>
      <c r="B4" s="911"/>
      <c r="C4" s="911"/>
      <c r="D4" s="912" t="s">
        <v>731</v>
      </c>
      <c r="E4" s="912"/>
      <c r="F4" s="912"/>
      <c r="G4" s="912"/>
    </row>
    <row r="5" spans="1:7" s="762" customFormat="1" ht="21.75" customHeight="1">
      <c r="A5" s="895" t="s">
        <v>534</v>
      </c>
      <c r="B5" s="896" t="s">
        <v>2046</v>
      </c>
      <c r="C5" s="896" t="s">
        <v>2105</v>
      </c>
      <c r="D5" s="905" t="s">
        <v>2355</v>
      </c>
      <c r="E5" s="905"/>
      <c r="F5" s="906" t="s">
        <v>2833</v>
      </c>
      <c r="G5" s="896" t="s">
        <v>51</v>
      </c>
    </row>
    <row r="6" spans="1:7" s="762" customFormat="1" ht="39" customHeight="1">
      <c r="A6" s="895"/>
      <c r="B6" s="896"/>
      <c r="C6" s="896"/>
      <c r="D6" s="763" t="s">
        <v>750</v>
      </c>
      <c r="E6" s="763" t="s">
        <v>2832</v>
      </c>
      <c r="F6" s="906"/>
      <c r="G6" s="896"/>
    </row>
    <row r="7" spans="1:7" s="762" customFormat="1" ht="15" customHeight="1">
      <c r="A7" s="768" t="s">
        <v>723</v>
      </c>
      <c r="B7" s="768" t="s">
        <v>236</v>
      </c>
      <c r="C7" s="768" t="s">
        <v>362</v>
      </c>
      <c r="D7" s="768" t="s">
        <v>655</v>
      </c>
      <c r="E7" s="768" t="s">
        <v>1039</v>
      </c>
      <c r="F7" s="768" t="s">
        <v>692</v>
      </c>
      <c r="G7" s="768" t="s">
        <v>1040</v>
      </c>
    </row>
    <row r="8" spans="1:7" s="769" customFormat="1">
      <c r="A8" s="569" t="s">
        <v>570</v>
      </c>
      <c r="B8" s="575">
        <v>169547.35479111999</v>
      </c>
      <c r="C8" s="575">
        <v>164081.32935350001</v>
      </c>
      <c r="D8" s="575">
        <v>161898.48556299999</v>
      </c>
      <c r="E8" s="575">
        <v>12301.45054439</v>
      </c>
      <c r="F8" s="575">
        <v>9098.7280263199991</v>
      </c>
      <c r="G8" s="569" t="s">
        <v>571</v>
      </c>
    </row>
    <row r="9" spans="1:7" s="769" customFormat="1" ht="21">
      <c r="A9" s="759" t="s">
        <v>1512</v>
      </c>
      <c r="B9" s="576">
        <v>70278.998422329998</v>
      </c>
      <c r="C9" s="576">
        <v>73802.821066069999</v>
      </c>
      <c r="D9" s="576">
        <v>78407.184875100007</v>
      </c>
      <c r="E9" s="576">
        <v>6670.3084699299998</v>
      </c>
      <c r="F9" s="576">
        <v>5944.0568686899996</v>
      </c>
      <c r="G9" s="759" t="s">
        <v>1513</v>
      </c>
    </row>
    <row r="10" spans="1:7" s="769" customFormat="1">
      <c r="A10" s="571" t="s">
        <v>1514</v>
      </c>
      <c r="B10" s="577">
        <v>24567.437397180001</v>
      </c>
      <c r="C10" s="577">
        <v>27346.706380899999</v>
      </c>
      <c r="D10" s="577">
        <v>28502.268130479999</v>
      </c>
      <c r="E10" s="577">
        <v>2547.3778841799999</v>
      </c>
      <c r="F10" s="577">
        <v>2275.4682284599999</v>
      </c>
      <c r="G10" s="571" t="s">
        <v>896</v>
      </c>
    </row>
    <row r="11" spans="1:7" s="769" customFormat="1">
      <c r="A11" s="571" t="s">
        <v>1515</v>
      </c>
      <c r="B11" s="577">
        <v>30470.144820680001</v>
      </c>
      <c r="C11" s="577">
        <v>34060.567283210003</v>
      </c>
      <c r="D11" s="577">
        <v>36147.001722989997</v>
      </c>
      <c r="E11" s="577">
        <v>3728.4294227200003</v>
      </c>
      <c r="F11" s="577">
        <v>3305.56448589</v>
      </c>
      <c r="G11" s="571" t="s">
        <v>830</v>
      </c>
    </row>
    <row r="12" spans="1:7" s="769" customFormat="1">
      <c r="A12" s="571" t="s">
        <v>1516</v>
      </c>
      <c r="B12" s="577">
        <v>269.89970717</v>
      </c>
      <c r="C12" s="577">
        <v>1230.9348646200001</v>
      </c>
      <c r="D12" s="577">
        <v>939.36614269999995</v>
      </c>
      <c r="E12" s="577">
        <v>103.54730405000001</v>
      </c>
      <c r="F12" s="577">
        <v>30.46546</v>
      </c>
      <c r="G12" s="571" t="s">
        <v>814</v>
      </c>
    </row>
    <row r="13" spans="1:7" s="769" customFormat="1">
      <c r="A13" s="570" t="s">
        <v>1517</v>
      </c>
      <c r="B13" s="576">
        <v>2049.16772481</v>
      </c>
      <c r="C13" s="576">
        <v>2671.6011615399998</v>
      </c>
      <c r="D13" s="576">
        <v>3573.3441634999999</v>
      </c>
      <c r="E13" s="576">
        <v>1168.38032058</v>
      </c>
      <c r="F13" s="576">
        <v>92.126957140000002</v>
      </c>
      <c r="G13" s="570" t="s">
        <v>18</v>
      </c>
    </row>
    <row r="14" spans="1:7" s="769" customFormat="1" ht="21">
      <c r="A14" s="570" t="s">
        <v>1518</v>
      </c>
      <c r="B14" s="576">
        <v>1102.3976439800001</v>
      </c>
      <c r="C14" s="576">
        <v>3440.3851258899999</v>
      </c>
      <c r="D14" s="576">
        <v>5108.8695244</v>
      </c>
      <c r="E14" s="576">
        <v>596.33075387999997</v>
      </c>
      <c r="F14" s="576">
        <v>223.49120048999998</v>
      </c>
      <c r="G14" s="570" t="s">
        <v>684</v>
      </c>
    </row>
    <row r="15" spans="1:7" s="769" customFormat="1">
      <c r="A15" s="570" t="s">
        <v>499</v>
      </c>
      <c r="B15" s="576">
        <v>96116.790999999997</v>
      </c>
      <c r="C15" s="576">
        <v>84166.521999999997</v>
      </c>
      <c r="D15" s="576">
        <v>74809.087</v>
      </c>
      <c r="E15" s="576">
        <v>3866.431</v>
      </c>
      <c r="F15" s="576">
        <v>2839.0529999999999</v>
      </c>
      <c r="G15" s="570" t="s">
        <v>1519</v>
      </c>
    </row>
    <row r="16" spans="1:7" s="769" customFormat="1">
      <c r="A16" s="569" t="s">
        <v>133</v>
      </c>
      <c r="B16" s="575">
        <v>158670.60720388</v>
      </c>
      <c r="C16" s="575">
        <v>173368.33882875001</v>
      </c>
      <c r="D16" s="575">
        <v>164146.67346008</v>
      </c>
      <c r="E16" s="575">
        <v>5472.5116197499992</v>
      </c>
      <c r="F16" s="575">
        <v>7033.5317011200004</v>
      </c>
      <c r="G16" s="569" t="s">
        <v>664</v>
      </c>
    </row>
    <row r="17" spans="1:7" s="769" customFormat="1" ht="22.5">
      <c r="A17" s="571" t="s">
        <v>1520</v>
      </c>
      <c r="B17" s="577">
        <v>7640.8612051399996</v>
      </c>
      <c r="C17" s="577">
        <v>8115.9141559899999</v>
      </c>
      <c r="D17" s="577">
        <v>8151.1393128700001</v>
      </c>
      <c r="E17" s="577">
        <v>322.07422415000002</v>
      </c>
      <c r="F17" s="577">
        <v>487.68483551000003</v>
      </c>
      <c r="G17" s="571" t="s">
        <v>167</v>
      </c>
    </row>
    <row r="18" spans="1:7" s="769" customFormat="1">
      <c r="A18" s="571" t="s">
        <v>107</v>
      </c>
      <c r="B18" s="577">
        <v>534.08611188999998</v>
      </c>
      <c r="C18" s="577">
        <v>901.40892886999995</v>
      </c>
      <c r="D18" s="577">
        <v>625.29633258000001</v>
      </c>
      <c r="E18" s="577">
        <v>6.7719670499999998</v>
      </c>
      <c r="F18" s="577">
        <v>5.5401618500000005</v>
      </c>
      <c r="G18" s="571" t="s">
        <v>55</v>
      </c>
    </row>
    <row r="19" spans="1:7" s="769" customFormat="1" ht="33.75">
      <c r="A19" s="571" t="s">
        <v>1521</v>
      </c>
      <c r="B19" s="577">
        <v>6364.1146026300003</v>
      </c>
      <c r="C19" s="577">
        <v>6356.0515894700002</v>
      </c>
      <c r="D19" s="577">
        <v>5232.6366685499997</v>
      </c>
      <c r="E19" s="577">
        <v>275.58210778</v>
      </c>
      <c r="F19" s="577">
        <v>251.79107440000001</v>
      </c>
      <c r="G19" s="571" t="s">
        <v>361</v>
      </c>
    </row>
    <row r="20" spans="1:7" s="769" customFormat="1">
      <c r="A20" s="571" t="s">
        <v>52</v>
      </c>
      <c r="B20" s="577">
        <v>55296.502537890003</v>
      </c>
      <c r="C20" s="577">
        <v>65583.792553709995</v>
      </c>
      <c r="D20" s="577">
        <v>63610.379091809998</v>
      </c>
      <c r="E20" s="577">
        <v>3387.4207073799998</v>
      </c>
      <c r="F20" s="577">
        <v>4336.1388831599998</v>
      </c>
      <c r="G20" s="571" t="s">
        <v>53</v>
      </c>
    </row>
    <row r="21" spans="1:7" s="769" customFormat="1">
      <c r="A21" s="571" t="s">
        <v>393</v>
      </c>
      <c r="B21" s="577">
        <v>27709.30694798</v>
      </c>
      <c r="C21" s="577">
        <v>15051.830206529999</v>
      </c>
      <c r="D21" s="577">
        <v>3614.6398264999998</v>
      </c>
      <c r="E21" s="577">
        <v>31.513401999999999</v>
      </c>
      <c r="F21" s="577">
        <v>37.594364640000002</v>
      </c>
      <c r="G21" s="571" t="s">
        <v>394</v>
      </c>
    </row>
    <row r="22" spans="1:7" s="769" customFormat="1" ht="22.5">
      <c r="A22" s="571" t="s">
        <v>1522</v>
      </c>
      <c r="B22" s="577">
        <v>6750.1751995000004</v>
      </c>
      <c r="C22" s="577">
        <v>8133.3079412400002</v>
      </c>
      <c r="D22" s="577">
        <v>8589.2880330000007</v>
      </c>
      <c r="E22" s="577">
        <v>327.03895186</v>
      </c>
      <c r="F22" s="577">
        <v>339.54816922999998</v>
      </c>
      <c r="G22" s="571" t="s">
        <v>37</v>
      </c>
    </row>
    <row r="23" spans="1:7" s="769" customFormat="1" ht="22.5">
      <c r="A23" s="571" t="s">
        <v>70</v>
      </c>
      <c r="B23" s="577">
        <v>18269.375853580001</v>
      </c>
      <c r="C23" s="577">
        <v>26136.19981052</v>
      </c>
      <c r="D23" s="577">
        <v>27799.199857830001</v>
      </c>
      <c r="E23" s="577">
        <v>152.63600393999999</v>
      </c>
      <c r="F23" s="577">
        <v>210.26619400999999</v>
      </c>
      <c r="G23" s="571" t="s">
        <v>621</v>
      </c>
    </row>
    <row r="24" spans="1:7" s="769" customFormat="1" ht="22.5">
      <c r="A24" s="571" t="s">
        <v>543</v>
      </c>
      <c r="B24" s="577">
        <v>10229.635424599999</v>
      </c>
      <c r="C24" s="577">
        <v>12167.88684893</v>
      </c>
      <c r="D24" s="577">
        <v>12080.12574885</v>
      </c>
      <c r="E24" s="577">
        <v>747.64397585000006</v>
      </c>
      <c r="F24" s="577">
        <v>757.97953004999999</v>
      </c>
      <c r="G24" s="571" t="s">
        <v>632</v>
      </c>
    </row>
    <row r="25" spans="1:7" s="769" customFormat="1" ht="22.5">
      <c r="A25" s="571" t="s">
        <v>1523</v>
      </c>
      <c r="B25" s="577">
        <v>507.60949263999998</v>
      </c>
      <c r="C25" s="577">
        <v>484.05699964000002</v>
      </c>
      <c r="D25" s="577">
        <v>436.69093139</v>
      </c>
      <c r="E25" s="577" t="s">
        <v>696</v>
      </c>
      <c r="F25" s="577">
        <v>14.262</v>
      </c>
      <c r="G25" s="571" t="s">
        <v>460</v>
      </c>
    </row>
    <row r="26" spans="1:7" s="769" customFormat="1" ht="56.25">
      <c r="A26" s="571" t="s">
        <v>909</v>
      </c>
      <c r="B26" s="577">
        <v>11364.59673069</v>
      </c>
      <c r="C26" s="577">
        <v>11629.123839329999</v>
      </c>
      <c r="D26" s="577">
        <v>10762.896689650001</v>
      </c>
      <c r="E26" s="577">
        <v>112.63558744000001</v>
      </c>
      <c r="F26" s="577">
        <v>377.83989693000001</v>
      </c>
      <c r="G26" s="571" t="s">
        <v>1524</v>
      </c>
    </row>
    <row r="27" spans="1:7" s="769" customFormat="1" ht="33.75">
      <c r="A27" s="571" t="s">
        <v>1525</v>
      </c>
      <c r="B27" s="577">
        <v>1449.1453174200001</v>
      </c>
      <c r="C27" s="577">
        <v>617.79219903000001</v>
      </c>
      <c r="D27" s="577">
        <v>687.48944067000002</v>
      </c>
      <c r="E27" s="577">
        <v>29.067231830000001</v>
      </c>
      <c r="F27" s="577">
        <v>18.236327939999999</v>
      </c>
      <c r="G27" s="571" t="s">
        <v>1526</v>
      </c>
    </row>
    <row r="28" spans="1:7" s="769" customFormat="1">
      <c r="A28" s="571" t="s">
        <v>277</v>
      </c>
      <c r="B28" s="577">
        <v>8641.0879711800007</v>
      </c>
      <c r="C28" s="577">
        <v>12638.63842773</v>
      </c>
      <c r="D28" s="577">
        <v>15575.656422280001</v>
      </c>
      <c r="E28" s="577">
        <v>68.276944050000012</v>
      </c>
      <c r="F28" s="577">
        <v>178.99362245</v>
      </c>
      <c r="G28" s="571" t="s">
        <v>1527</v>
      </c>
    </row>
    <row r="29" spans="1:7" s="769" customFormat="1">
      <c r="A29" s="571" t="s">
        <v>783</v>
      </c>
      <c r="B29" s="577">
        <v>2850.48403474</v>
      </c>
      <c r="C29" s="577">
        <v>2322.27885883</v>
      </c>
      <c r="D29" s="577">
        <v>3455.5418391200001</v>
      </c>
      <c r="E29" s="577">
        <v>9.4445164199999994</v>
      </c>
      <c r="F29" s="577">
        <v>6.4296409499999996</v>
      </c>
      <c r="G29" s="571" t="s">
        <v>1528</v>
      </c>
    </row>
    <row r="30" spans="1:7" s="769" customFormat="1">
      <c r="A30" s="571" t="s">
        <v>1529</v>
      </c>
      <c r="B30" s="577">
        <v>2.247474</v>
      </c>
      <c r="C30" s="577">
        <v>6.7807737499999998</v>
      </c>
      <c r="D30" s="577">
        <v>20.623460980000001</v>
      </c>
      <c r="E30" s="577" t="s">
        <v>696</v>
      </c>
      <c r="F30" s="577" t="s">
        <v>696</v>
      </c>
      <c r="G30" s="571" t="s">
        <v>1530</v>
      </c>
    </row>
    <row r="31" spans="1:7" s="769" customFormat="1">
      <c r="A31" s="571" t="s">
        <v>713</v>
      </c>
      <c r="B31" s="577">
        <v>1061.3783000000001</v>
      </c>
      <c r="C31" s="577">
        <v>3223.2756951800002</v>
      </c>
      <c r="D31" s="577">
        <v>3505.0698040000002</v>
      </c>
      <c r="E31" s="577">
        <v>2.4060000000000001</v>
      </c>
      <c r="F31" s="577">
        <v>11.227</v>
      </c>
      <c r="G31" s="571" t="s">
        <v>1531</v>
      </c>
    </row>
    <row r="32" spans="1:7" s="769" customFormat="1">
      <c r="A32" s="569" t="s">
        <v>903</v>
      </c>
      <c r="B32" s="575">
        <v>4725.0806663000003</v>
      </c>
      <c r="C32" s="575">
        <v>3031.0145040299999</v>
      </c>
      <c r="D32" s="575">
        <v>6041.18789251</v>
      </c>
      <c r="E32" s="575">
        <v>-14.184763</v>
      </c>
      <c r="F32" s="575">
        <v>-11.984045</v>
      </c>
      <c r="G32" s="569" t="s">
        <v>770</v>
      </c>
    </row>
    <row r="33" spans="1:7" s="769" customFormat="1">
      <c r="A33" s="570" t="s">
        <v>1532</v>
      </c>
      <c r="B33" s="576">
        <v>5201.4999029999999</v>
      </c>
      <c r="C33" s="576">
        <v>6149.4974970000003</v>
      </c>
      <c r="D33" s="576">
        <v>7354.7238900000002</v>
      </c>
      <c r="E33" s="576">
        <v>0</v>
      </c>
      <c r="F33" s="576">
        <v>0</v>
      </c>
      <c r="G33" s="570" t="s">
        <v>1533</v>
      </c>
    </row>
    <row r="34" spans="1:7" s="769" customFormat="1">
      <c r="A34" s="570" t="s">
        <v>1534</v>
      </c>
      <c r="B34" s="576">
        <v>476.4192367</v>
      </c>
      <c r="C34" s="576">
        <v>3118.4829929699999</v>
      </c>
      <c r="D34" s="576">
        <v>1313.53599749</v>
      </c>
      <c r="E34" s="576">
        <v>14.184763</v>
      </c>
      <c r="F34" s="576">
        <v>11.984045</v>
      </c>
      <c r="G34" s="570" t="s">
        <v>1535</v>
      </c>
    </row>
    <row r="35" spans="1:7" s="769" customFormat="1" ht="33.75">
      <c r="A35" s="569" t="s">
        <v>932</v>
      </c>
      <c r="B35" s="575">
        <v>-312.55140552</v>
      </c>
      <c r="C35" s="575">
        <v>355.39596799999998</v>
      </c>
      <c r="D35" s="575">
        <v>278.36821300000003</v>
      </c>
      <c r="E35" s="575">
        <v>0</v>
      </c>
      <c r="F35" s="575">
        <v>-777</v>
      </c>
      <c r="G35" s="569" t="s">
        <v>902</v>
      </c>
    </row>
    <row r="36" spans="1:7" s="769" customFormat="1">
      <c r="A36" s="570" t="s">
        <v>1538</v>
      </c>
      <c r="B36" s="576">
        <v>64.397250479999997</v>
      </c>
      <c r="C36" s="576">
        <v>634.49800000000005</v>
      </c>
      <c r="D36" s="576">
        <v>280.03781300000003</v>
      </c>
      <c r="E36" s="576">
        <v>0</v>
      </c>
      <c r="F36" s="576">
        <v>0</v>
      </c>
      <c r="G36" s="570" t="s">
        <v>1539</v>
      </c>
    </row>
    <row r="37" spans="1:7" s="769" customFormat="1" ht="21">
      <c r="A37" s="570" t="s">
        <v>1536</v>
      </c>
      <c r="B37" s="576">
        <v>376.94865600000003</v>
      </c>
      <c r="C37" s="576">
        <v>279.10203200000001</v>
      </c>
      <c r="D37" s="576">
        <v>1.6696</v>
      </c>
      <c r="E37" s="576"/>
      <c r="F37" s="576">
        <v>777</v>
      </c>
      <c r="G37" s="570" t="s">
        <v>1537</v>
      </c>
    </row>
    <row r="38" spans="1:7" s="769" customFormat="1" ht="22.5">
      <c r="A38" s="569" t="s">
        <v>1027</v>
      </c>
      <c r="B38" s="575">
        <v>6464.2183264599998</v>
      </c>
      <c r="C38" s="575">
        <v>-12673.419947279999</v>
      </c>
      <c r="D38" s="575">
        <v>-8567.7440025899996</v>
      </c>
      <c r="E38" s="575">
        <v>6843.1236876399998</v>
      </c>
      <c r="F38" s="575">
        <v>2854.1803701999997</v>
      </c>
      <c r="G38" s="569" t="s">
        <v>904</v>
      </c>
    </row>
    <row r="39" spans="1:7" s="769" customFormat="1" ht="33.75">
      <c r="A39" s="569" t="s">
        <v>772</v>
      </c>
      <c r="B39" s="575">
        <v>-6464.2183264599998</v>
      </c>
      <c r="C39" s="575">
        <v>12673.419947279999</v>
      </c>
      <c r="D39" s="575">
        <v>8567.7440025899996</v>
      </c>
      <c r="E39" s="575">
        <v>-6843.1236876399998</v>
      </c>
      <c r="F39" s="575">
        <v>-2854.1803701999997</v>
      </c>
      <c r="G39" s="569" t="s">
        <v>1854</v>
      </c>
    </row>
    <row r="40" spans="1:7" s="769" customFormat="1">
      <c r="A40" s="760" t="s">
        <v>662</v>
      </c>
      <c r="B40" s="578">
        <v>-6464.2183264599998</v>
      </c>
      <c r="C40" s="578">
        <v>12673.419947279999</v>
      </c>
      <c r="D40" s="578">
        <v>8567.7440025899996</v>
      </c>
      <c r="E40" s="578">
        <v>-6843.1236876399998</v>
      </c>
      <c r="F40" s="578">
        <v>-2854.1803701999997</v>
      </c>
      <c r="G40" s="760" t="s">
        <v>1540</v>
      </c>
    </row>
    <row r="41" spans="1:7" s="769" customFormat="1">
      <c r="A41" s="571" t="s">
        <v>1541</v>
      </c>
      <c r="B41" s="577">
        <v>-3241.8884504600001</v>
      </c>
      <c r="C41" s="577">
        <v>17062.068939280001</v>
      </c>
      <c r="D41" s="577">
        <v>11776.463471589999</v>
      </c>
      <c r="E41" s="577">
        <v>-6843.1236876399998</v>
      </c>
      <c r="F41" s="577">
        <v>-2854.1803701999997</v>
      </c>
      <c r="G41" s="761" t="s">
        <v>1542</v>
      </c>
    </row>
    <row r="42" spans="1:7" s="769" customFormat="1">
      <c r="A42" s="571" t="s">
        <v>1543</v>
      </c>
      <c r="B42" s="577">
        <v>3222.3298759999998</v>
      </c>
      <c r="C42" s="577">
        <v>4388.6489920000004</v>
      </c>
      <c r="D42" s="577">
        <v>3208.7194690000001</v>
      </c>
      <c r="E42" s="577" t="s">
        <v>696</v>
      </c>
      <c r="F42" s="577" t="s">
        <v>696</v>
      </c>
      <c r="G42" s="571" t="s">
        <v>1544</v>
      </c>
    </row>
    <row r="43" spans="1:7" s="769" customFormat="1">
      <c r="A43" s="760" t="s">
        <v>293</v>
      </c>
      <c r="B43" s="579" t="s">
        <v>696</v>
      </c>
      <c r="C43" s="579" t="s">
        <v>696</v>
      </c>
      <c r="D43" s="579" t="s">
        <v>696</v>
      </c>
      <c r="E43" s="579" t="s">
        <v>696</v>
      </c>
      <c r="F43" s="579" t="s">
        <v>696</v>
      </c>
      <c r="G43" s="760" t="s">
        <v>1545</v>
      </c>
    </row>
    <row r="44" spans="1:7" s="769" customForma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33" right="0.17" top="0.4" bottom="0.35" header="0.5" footer="0.35"/>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tabColor rgb="FFFFEEB9"/>
  </sheetPr>
  <dimension ref="A1:G46"/>
  <sheetViews>
    <sheetView view="pageBreakPreview" zoomScaleSheetLayoutView="100" workbookViewId="0">
      <pane xSplit="1" ySplit="8" topLeftCell="D9" activePane="bottomRight" state="frozen"/>
      <selection activeCell="D18" sqref="D18"/>
      <selection pane="topRight" activeCell="D18" sqref="D18"/>
      <selection pane="bottomLeft" activeCell="D18" sqref="D18"/>
      <selection pane="bottomRight" activeCell="E16" sqref="E16"/>
    </sheetView>
  </sheetViews>
  <sheetFormatPr defaultRowHeight="11.25"/>
  <cols>
    <col min="1" max="1" width="30.85546875" style="69" customWidth="1"/>
    <col min="2" max="6" width="11.28515625" style="69" customWidth="1"/>
    <col min="7" max="7" width="34.28515625" style="69" customWidth="1"/>
    <col min="8" max="8" width="4.7109375" style="69" customWidth="1"/>
    <col min="9" max="16384" width="9.140625" style="69"/>
  </cols>
  <sheetData>
    <row r="1" spans="1:7" s="762" customFormat="1" ht="17.25" customHeight="1">
      <c r="A1" s="909" t="s">
        <v>1564</v>
      </c>
      <c r="B1" s="909"/>
      <c r="C1" s="909"/>
      <c r="D1" s="908" t="s">
        <v>925</v>
      </c>
      <c r="E1" s="908"/>
      <c r="F1" s="908"/>
      <c r="G1" s="908"/>
    </row>
    <row r="2" spans="1:7" s="762" customFormat="1" ht="15" customHeight="1">
      <c r="A2" s="910" t="s">
        <v>1565</v>
      </c>
      <c r="B2" s="910"/>
      <c r="C2" s="910"/>
      <c r="D2" s="907" t="s">
        <v>1509</v>
      </c>
      <c r="E2" s="907"/>
      <c r="F2" s="907"/>
      <c r="G2" s="907"/>
    </row>
    <row r="3" spans="1:7" s="762" customFormat="1" ht="12.75" customHeight="1">
      <c r="A3" s="910" t="s">
        <v>1510</v>
      </c>
      <c r="B3" s="910"/>
      <c r="C3" s="910"/>
      <c r="D3" s="907" t="s">
        <v>1566</v>
      </c>
      <c r="E3" s="907"/>
      <c r="F3" s="907"/>
      <c r="G3" s="907"/>
    </row>
    <row r="4" spans="1:7" s="762" customFormat="1" ht="12.75" customHeight="1">
      <c r="A4" s="911" t="s">
        <v>158</v>
      </c>
      <c r="B4" s="911"/>
      <c r="C4" s="911"/>
      <c r="D4" s="912" t="s">
        <v>731</v>
      </c>
      <c r="E4" s="912"/>
      <c r="F4" s="912"/>
      <c r="G4" s="912"/>
    </row>
    <row r="5" spans="1:7" s="762" customFormat="1" ht="18" customHeight="1">
      <c r="A5" s="895" t="s">
        <v>534</v>
      </c>
      <c r="B5" s="896" t="s">
        <v>2046</v>
      </c>
      <c r="C5" s="896" t="s">
        <v>2105</v>
      </c>
      <c r="D5" s="905" t="s">
        <v>2355</v>
      </c>
      <c r="E5" s="905"/>
      <c r="F5" s="906" t="s">
        <v>2833</v>
      </c>
      <c r="G5" s="896" t="s">
        <v>51</v>
      </c>
    </row>
    <row r="6" spans="1:7" s="762" customFormat="1" ht="47.25" customHeight="1">
      <c r="A6" s="895"/>
      <c r="B6" s="896"/>
      <c r="C6" s="896"/>
      <c r="D6" s="763" t="s">
        <v>750</v>
      </c>
      <c r="E6" s="763" t="s">
        <v>2832</v>
      </c>
      <c r="F6" s="906"/>
      <c r="G6" s="896"/>
    </row>
    <row r="7" spans="1:7" s="762" customFormat="1" ht="12.75" customHeight="1">
      <c r="A7" s="768" t="s">
        <v>723</v>
      </c>
      <c r="B7" s="768" t="s">
        <v>236</v>
      </c>
      <c r="C7" s="768" t="s">
        <v>362</v>
      </c>
      <c r="D7" s="768" t="s">
        <v>655</v>
      </c>
      <c r="E7" s="768" t="s">
        <v>1039</v>
      </c>
      <c r="F7" s="768" t="s">
        <v>692</v>
      </c>
      <c r="G7" s="768" t="s">
        <v>1040</v>
      </c>
    </row>
    <row r="8" spans="1:7" s="769" customFormat="1">
      <c r="A8" s="569" t="s">
        <v>570</v>
      </c>
      <c r="B8" s="575">
        <v>239507.76433532001</v>
      </c>
      <c r="C8" s="575">
        <v>291413.70552295999</v>
      </c>
      <c r="D8" s="575">
        <v>294502.55657582998</v>
      </c>
      <c r="E8" s="575">
        <v>21186.07608336</v>
      </c>
      <c r="F8" s="575">
        <v>19112.442964639999</v>
      </c>
      <c r="G8" s="569" t="s">
        <v>571</v>
      </c>
    </row>
    <row r="9" spans="1:7" s="769" customFormat="1" ht="21">
      <c r="A9" s="759" t="s">
        <v>1512</v>
      </c>
      <c r="B9" s="576">
        <v>118435.2134545</v>
      </c>
      <c r="C9" s="576">
        <v>129276.38940493</v>
      </c>
      <c r="D9" s="576">
        <v>143140.41265014</v>
      </c>
      <c r="E9" s="576">
        <v>9931.9153482099991</v>
      </c>
      <c r="F9" s="576">
        <v>11041.69346063</v>
      </c>
      <c r="G9" s="759" t="s">
        <v>1513</v>
      </c>
    </row>
    <row r="10" spans="1:7" s="769" customFormat="1">
      <c r="A10" s="571" t="s">
        <v>1514</v>
      </c>
      <c r="B10" s="577">
        <v>43793.197803449999</v>
      </c>
      <c r="C10" s="577">
        <v>47805.146703949998</v>
      </c>
      <c r="D10" s="577">
        <v>53741.892703049998</v>
      </c>
      <c r="E10" s="577">
        <v>5462.9692092300002</v>
      </c>
      <c r="F10" s="577">
        <v>5613.7478117800001</v>
      </c>
      <c r="G10" s="571" t="s">
        <v>896</v>
      </c>
    </row>
    <row r="11" spans="1:7" s="769" customFormat="1">
      <c r="A11" s="571" t="s">
        <v>1515</v>
      </c>
      <c r="B11" s="577">
        <v>33333.24067087</v>
      </c>
      <c r="C11" s="577">
        <v>37558.326765739999</v>
      </c>
      <c r="D11" s="577">
        <v>40098.195434239999</v>
      </c>
      <c r="E11" s="577">
        <v>3404.0280388900001</v>
      </c>
      <c r="F11" s="577">
        <v>4327.7512075599998</v>
      </c>
      <c r="G11" s="571" t="s">
        <v>830</v>
      </c>
    </row>
    <row r="12" spans="1:7" s="769" customFormat="1">
      <c r="A12" s="571" t="s">
        <v>1516</v>
      </c>
      <c r="B12" s="577">
        <v>2269.0201138799998</v>
      </c>
      <c r="C12" s="577">
        <v>3521.9590089799999</v>
      </c>
      <c r="D12" s="577">
        <v>4605.1523214400004</v>
      </c>
      <c r="E12" s="577">
        <v>171.78204915999999</v>
      </c>
      <c r="F12" s="577">
        <v>349.51237050000003</v>
      </c>
      <c r="G12" s="571" t="s">
        <v>814</v>
      </c>
    </row>
    <row r="13" spans="1:7" s="769" customFormat="1">
      <c r="A13" s="570" t="s">
        <v>1517</v>
      </c>
      <c r="B13" s="576">
        <v>4962.5926331500004</v>
      </c>
      <c r="C13" s="576">
        <v>5159.8142179400002</v>
      </c>
      <c r="D13" s="576">
        <v>8015.3230147599998</v>
      </c>
      <c r="E13" s="576">
        <v>3728.3859549099998</v>
      </c>
      <c r="F13" s="576">
        <v>182.15876698</v>
      </c>
      <c r="G13" s="570" t="s">
        <v>18</v>
      </c>
    </row>
    <row r="14" spans="1:7" s="769" customFormat="1" ht="21">
      <c r="A14" s="570" t="s">
        <v>1518</v>
      </c>
      <c r="B14" s="576">
        <v>1019.52124767</v>
      </c>
      <c r="C14" s="576">
        <v>2471.1209000899999</v>
      </c>
      <c r="D14" s="576">
        <v>3699.7969109300002</v>
      </c>
      <c r="E14" s="576">
        <v>548.95578023999997</v>
      </c>
      <c r="F14" s="576">
        <v>184.79573703</v>
      </c>
      <c r="G14" s="570" t="s">
        <v>684</v>
      </c>
    </row>
    <row r="15" spans="1:7" s="769" customFormat="1">
      <c r="A15" s="570" t="s">
        <v>499</v>
      </c>
      <c r="B15" s="576">
        <v>115090.43700000001</v>
      </c>
      <c r="C15" s="576">
        <v>154506.38099999999</v>
      </c>
      <c r="D15" s="576">
        <v>139647.024</v>
      </c>
      <c r="E15" s="576">
        <v>6976.8190000000004</v>
      </c>
      <c r="F15" s="576">
        <v>7703.7950000000001</v>
      </c>
      <c r="G15" s="570" t="s">
        <v>1519</v>
      </c>
    </row>
    <row r="16" spans="1:7" s="769" customFormat="1">
      <c r="A16" s="569" t="s">
        <v>133</v>
      </c>
      <c r="B16" s="575">
        <v>238034.83368052999</v>
      </c>
      <c r="C16" s="575">
        <v>292261.62270323001</v>
      </c>
      <c r="D16" s="575">
        <v>291919.85987827001</v>
      </c>
      <c r="E16" s="575">
        <v>8142.2756673999993</v>
      </c>
      <c r="F16" s="575">
        <v>8248.6394675800002</v>
      </c>
      <c r="G16" s="569" t="s">
        <v>664</v>
      </c>
    </row>
    <row r="17" spans="1:7" s="769" customFormat="1" ht="22.5">
      <c r="A17" s="571" t="s">
        <v>1520</v>
      </c>
      <c r="B17" s="577">
        <v>11277.85556534</v>
      </c>
      <c r="C17" s="577">
        <v>13046.484821919999</v>
      </c>
      <c r="D17" s="577">
        <v>14307.352051899999</v>
      </c>
      <c r="E17" s="577">
        <v>477.22508952999999</v>
      </c>
      <c r="F17" s="577">
        <v>488.34122616999997</v>
      </c>
      <c r="G17" s="571" t="s">
        <v>167</v>
      </c>
    </row>
    <row r="18" spans="1:7" s="769" customFormat="1">
      <c r="A18" s="571" t="s">
        <v>107</v>
      </c>
      <c r="B18" s="577">
        <v>594.06382893</v>
      </c>
      <c r="C18" s="577">
        <v>917.47667517000002</v>
      </c>
      <c r="D18" s="577">
        <v>982.82102439000005</v>
      </c>
      <c r="E18" s="577">
        <v>11.621782769999999</v>
      </c>
      <c r="F18" s="577">
        <v>14.454013890000001</v>
      </c>
      <c r="G18" s="571" t="s">
        <v>55</v>
      </c>
    </row>
    <row r="19" spans="1:7" s="769" customFormat="1" ht="33.75">
      <c r="A19" s="571" t="s">
        <v>1521</v>
      </c>
      <c r="B19" s="577">
        <v>10556.367096399999</v>
      </c>
      <c r="C19" s="577">
        <v>15543.608165989999</v>
      </c>
      <c r="D19" s="577">
        <v>15491.32616604</v>
      </c>
      <c r="E19" s="577">
        <v>682.39415101999998</v>
      </c>
      <c r="F19" s="577">
        <v>672.27044105000004</v>
      </c>
      <c r="G19" s="571" t="s">
        <v>361</v>
      </c>
    </row>
    <row r="20" spans="1:7" s="769" customFormat="1">
      <c r="A20" s="571" t="s">
        <v>52</v>
      </c>
      <c r="B20" s="577">
        <v>83725.523041499997</v>
      </c>
      <c r="C20" s="577">
        <v>95841.169012330007</v>
      </c>
      <c r="D20" s="577">
        <v>107363.09908232</v>
      </c>
      <c r="E20" s="577">
        <v>3841.5285507399999</v>
      </c>
      <c r="F20" s="577">
        <v>4143.01623337</v>
      </c>
      <c r="G20" s="571" t="s">
        <v>53</v>
      </c>
    </row>
    <row r="21" spans="1:7" s="769" customFormat="1">
      <c r="A21" s="571" t="s">
        <v>393</v>
      </c>
      <c r="B21" s="577">
        <v>46462.091023499997</v>
      </c>
      <c r="C21" s="577">
        <v>29365.662479279999</v>
      </c>
      <c r="D21" s="577">
        <v>8904.3561885800009</v>
      </c>
      <c r="E21" s="577">
        <v>167.32628964999998</v>
      </c>
      <c r="F21" s="577">
        <v>143.94688378000001</v>
      </c>
      <c r="G21" s="571" t="s">
        <v>394</v>
      </c>
    </row>
    <row r="22" spans="1:7" s="769" customFormat="1" ht="22.5">
      <c r="A22" s="571" t="s">
        <v>1522</v>
      </c>
      <c r="B22" s="577">
        <v>12377.966688209999</v>
      </c>
      <c r="C22" s="577">
        <v>15068.67295907</v>
      </c>
      <c r="D22" s="577">
        <v>15943.980616160001</v>
      </c>
      <c r="E22" s="577">
        <v>479.38218897000002</v>
      </c>
      <c r="F22" s="577">
        <v>481.64531270000003</v>
      </c>
      <c r="G22" s="571" t="s">
        <v>37</v>
      </c>
    </row>
    <row r="23" spans="1:7" s="769" customFormat="1" ht="22.5">
      <c r="A23" s="571" t="s">
        <v>70</v>
      </c>
      <c r="B23" s="577">
        <v>25562.688133129999</v>
      </c>
      <c r="C23" s="577">
        <v>48078.215422590001</v>
      </c>
      <c r="D23" s="577">
        <v>40931.873262419998</v>
      </c>
      <c r="E23" s="577">
        <v>323.50688895000002</v>
      </c>
      <c r="F23" s="577">
        <v>438.89967125000004</v>
      </c>
      <c r="G23" s="571" t="s">
        <v>621</v>
      </c>
    </row>
    <row r="24" spans="1:7" s="769" customFormat="1" ht="22.5">
      <c r="A24" s="571" t="s">
        <v>543</v>
      </c>
      <c r="B24" s="577">
        <v>14930.791611479999</v>
      </c>
      <c r="C24" s="577">
        <v>20394.903622630001</v>
      </c>
      <c r="D24" s="577">
        <v>22225.858701519999</v>
      </c>
      <c r="E24" s="577">
        <v>1147.12252638</v>
      </c>
      <c r="F24" s="577">
        <v>867.35769302000006</v>
      </c>
      <c r="G24" s="571" t="s">
        <v>632</v>
      </c>
    </row>
    <row r="25" spans="1:7" s="769" customFormat="1" ht="22.5">
      <c r="A25" s="571" t="s">
        <v>1523</v>
      </c>
      <c r="B25" s="577">
        <v>422.20692996000002</v>
      </c>
      <c r="C25" s="577">
        <v>657.42539538000005</v>
      </c>
      <c r="D25" s="577">
        <v>617.89076072</v>
      </c>
      <c r="E25" s="577" t="s">
        <v>696</v>
      </c>
      <c r="F25" s="577" t="s">
        <v>696</v>
      </c>
      <c r="G25" s="571" t="s">
        <v>460</v>
      </c>
    </row>
    <row r="26" spans="1:7" s="769" customFormat="1" ht="56.25">
      <c r="A26" s="571" t="s">
        <v>909</v>
      </c>
      <c r="B26" s="577">
        <v>12838.777342859999</v>
      </c>
      <c r="C26" s="577">
        <v>17935.142648910001</v>
      </c>
      <c r="D26" s="577">
        <v>17702.95032987</v>
      </c>
      <c r="E26" s="577">
        <v>683.47696366000002</v>
      </c>
      <c r="F26" s="577">
        <v>579.23892362999993</v>
      </c>
      <c r="G26" s="571" t="s">
        <v>1524</v>
      </c>
    </row>
    <row r="27" spans="1:7" s="769" customFormat="1" ht="33.75">
      <c r="A27" s="571" t="s">
        <v>1525</v>
      </c>
      <c r="B27" s="577">
        <v>737.12414953999996</v>
      </c>
      <c r="C27" s="577">
        <v>1023.57754321</v>
      </c>
      <c r="D27" s="577">
        <v>1447.02267919</v>
      </c>
      <c r="E27" s="577">
        <v>28.472688689999998</v>
      </c>
      <c r="F27" s="577">
        <v>27.480549889999999</v>
      </c>
      <c r="G27" s="571" t="s">
        <v>1526</v>
      </c>
    </row>
    <row r="28" spans="1:7" s="769" customFormat="1">
      <c r="A28" s="571" t="s">
        <v>277</v>
      </c>
      <c r="B28" s="577">
        <v>12276.743360529999</v>
      </c>
      <c r="C28" s="577">
        <v>25223.150666050002</v>
      </c>
      <c r="D28" s="577">
        <v>33058.624373270002</v>
      </c>
      <c r="E28" s="577">
        <v>297.21733599999999</v>
      </c>
      <c r="F28" s="577">
        <v>389.23728999999997</v>
      </c>
      <c r="G28" s="571" t="s">
        <v>1527</v>
      </c>
    </row>
    <row r="29" spans="1:7" s="769" customFormat="1">
      <c r="A29" s="571" t="s">
        <v>783</v>
      </c>
      <c r="B29" s="577">
        <v>2477.38303615</v>
      </c>
      <c r="C29" s="577">
        <v>4318.4305262099997</v>
      </c>
      <c r="D29" s="577">
        <v>7219.2955319599996</v>
      </c>
      <c r="E29" s="577">
        <v>2.1322110400000001</v>
      </c>
      <c r="F29" s="577">
        <v>2.4393200400000001</v>
      </c>
      <c r="G29" s="571" t="s">
        <v>1528</v>
      </c>
    </row>
    <row r="30" spans="1:7" s="769" customFormat="1">
      <c r="A30" s="571" t="s">
        <v>1529</v>
      </c>
      <c r="B30" s="577">
        <v>140.68899999999999</v>
      </c>
      <c r="C30" s="577">
        <v>147.5937175</v>
      </c>
      <c r="D30" s="577">
        <v>168.96639875</v>
      </c>
      <c r="E30" s="577" t="s">
        <v>696</v>
      </c>
      <c r="F30" s="577" t="s">
        <v>696</v>
      </c>
      <c r="G30" s="571" t="s">
        <v>1530</v>
      </c>
    </row>
    <row r="31" spans="1:7" s="769" customFormat="1">
      <c r="A31" s="571" t="s">
        <v>713</v>
      </c>
      <c r="B31" s="577">
        <v>1604.6478729999999</v>
      </c>
      <c r="C31" s="577">
        <v>4700.10904699</v>
      </c>
      <c r="D31" s="577">
        <v>5554.4427111799996</v>
      </c>
      <c r="E31" s="577">
        <v>0.86899999999999999</v>
      </c>
      <c r="F31" s="577">
        <v>0.31190878999999999</v>
      </c>
      <c r="G31" s="571" t="s">
        <v>1531</v>
      </c>
    </row>
    <row r="32" spans="1:7" s="769" customFormat="1">
      <c r="A32" s="569" t="s">
        <v>903</v>
      </c>
      <c r="B32" s="575">
        <v>5011.2771405599997</v>
      </c>
      <c r="C32" s="575">
        <v>8514.0912653100004</v>
      </c>
      <c r="D32" s="575">
        <v>11294.00365741</v>
      </c>
      <c r="E32" s="575">
        <v>-353.17021925</v>
      </c>
      <c r="F32" s="575">
        <v>-358.63880681000001</v>
      </c>
      <c r="G32" s="569" t="s">
        <v>770</v>
      </c>
    </row>
    <row r="33" spans="1:7" s="769" customFormat="1">
      <c r="A33" s="570" t="s">
        <v>1532</v>
      </c>
      <c r="B33" s="576">
        <v>5660.9132509999999</v>
      </c>
      <c r="C33" s="576">
        <v>10333.273441560001</v>
      </c>
      <c r="D33" s="576">
        <v>12264.5915</v>
      </c>
      <c r="E33" s="576">
        <v>0</v>
      </c>
      <c r="F33" s="576">
        <v>0</v>
      </c>
      <c r="G33" s="570" t="s">
        <v>1533</v>
      </c>
    </row>
    <row r="34" spans="1:7" s="769" customFormat="1">
      <c r="A34" s="570" t="s">
        <v>1534</v>
      </c>
      <c r="B34" s="576">
        <v>649.63611044000004</v>
      </c>
      <c r="C34" s="576">
        <v>1819.1821762500001</v>
      </c>
      <c r="D34" s="576">
        <v>970.58784259000004</v>
      </c>
      <c r="E34" s="576">
        <v>353.17021925</v>
      </c>
      <c r="F34" s="576">
        <v>358.63880681000001</v>
      </c>
      <c r="G34" s="570" t="s">
        <v>1535</v>
      </c>
    </row>
    <row r="35" spans="1:7" s="769" customFormat="1" ht="33.75">
      <c r="A35" s="569" t="s">
        <v>932</v>
      </c>
      <c r="B35" s="575">
        <v>-114.48289844999999</v>
      </c>
      <c r="C35" s="575">
        <v>-19.746705500000001</v>
      </c>
      <c r="D35" s="575">
        <v>-466.95682273</v>
      </c>
      <c r="E35" s="575">
        <v>-15.639685999999999</v>
      </c>
      <c r="F35" s="575">
        <v>-5.4910649999999999</v>
      </c>
      <c r="G35" s="569" t="s">
        <v>902</v>
      </c>
    </row>
    <row r="36" spans="1:7" s="769" customFormat="1" ht="21">
      <c r="A36" s="570" t="s">
        <v>1538</v>
      </c>
      <c r="B36" s="576"/>
      <c r="C36" s="576">
        <v>212.85586000000001</v>
      </c>
      <c r="D36" s="576">
        <v>74.281999999999996</v>
      </c>
      <c r="E36" s="576">
        <v>0</v>
      </c>
      <c r="F36" s="576">
        <v>0</v>
      </c>
      <c r="G36" s="570" t="s">
        <v>1539</v>
      </c>
    </row>
    <row r="37" spans="1:7" s="769" customFormat="1" ht="21">
      <c r="A37" s="570" t="s">
        <v>1536</v>
      </c>
      <c r="B37" s="576">
        <v>114.48289844999999</v>
      </c>
      <c r="C37" s="576">
        <v>232.6025655</v>
      </c>
      <c r="D37" s="576">
        <v>541.23882273000004</v>
      </c>
      <c r="E37" s="576">
        <v>15.639685999999999</v>
      </c>
      <c r="F37" s="576">
        <v>5.4910649999999999</v>
      </c>
      <c r="G37" s="570" t="s">
        <v>1537</v>
      </c>
    </row>
    <row r="38" spans="1:7" s="769" customFormat="1" ht="22.5">
      <c r="A38" s="569" t="s">
        <v>1027</v>
      </c>
      <c r="B38" s="575">
        <v>-3423.8635873200001</v>
      </c>
      <c r="C38" s="575">
        <v>-9342.2617400800009</v>
      </c>
      <c r="D38" s="575">
        <v>-8244.35013712</v>
      </c>
      <c r="E38" s="575">
        <v>13412.610321210001</v>
      </c>
      <c r="F38" s="575">
        <v>11227.933368869999</v>
      </c>
      <c r="G38" s="569" t="s">
        <v>904</v>
      </c>
    </row>
    <row r="39" spans="1:7" s="769" customFormat="1" ht="33.75">
      <c r="A39" s="569" t="s">
        <v>772</v>
      </c>
      <c r="B39" s="575">
        <v>3423.8635873200001</v>
      </c>
      <c r="C39" s="575">
        <v>9342.2617400800009</v>
      </c>
      <c r="D39" s="575">
        <v>8244.35013712</v>
      </c>
      <c r="E39" s="575">
        <v>-13412.610321210001</v>
      </c>
      <c r="F39" s="575">
        <v>-11227.933368869999</v>
      </c>
      <c r="G39" s="569" t="s">
        <v>1854</v>
      </c>
    </row>
    <row r="40" spans="1:7" s="769" customFormat="1">
      <c r="A40" s="760" t="s">
        <v>662</v>
      </c>
      <c r="B40" s="578">
        <v>3423.8635873200001</v>
      </c>
      <c r="C40" s="578">
        <v>9342.2617400800009</v>
      </c>
      <c r="D40" s="578">
        <v>8244.35013712</v>
      </c>
      <c r="E40" s="578">
        <v>-13412.610321210001</v>
      </c>
      <c r="F40" s="578">
        <v>-11227.933368869999</v>
      </c>
      <c r="G40" s="760" t="s">
        <v>1540</v>
      </c>
    </row>
    <row r="41" spans="1:7" s="769" customFormat="1">
      <c r="A41" s="571" t="s">
        <v>1541</v>
      </c>
      <c r="B41" s="577">
        <v>4229.4267013199997</v>
      </c>
      <c r="C41" s="577">
        <v>11441.98463461</v>
      </c>
      <c r="D41" s="577">
        <v>11730.97643712</v>
      </c>
      <c r="E41" s="577">
        <v>-13412.610321210001</v>
      </c>
      <c r="F41" s="577">
        <v>-10895.65956887</v>
      </c>
      <c r="G41" s="761" t="s">
        <v>1542</v>
      </c>
    </row>
    <row r="42" spans="1:7" s="769" customFormat="1">
      <c r="A42" s="571" t="s">
        <v>1543</v>
      </c>
      <c r="B42" s="577">
        <v>805.56311400000004</v>
      </c>
      <c r="C42" s="577">
        <v>2099.7228945299998</v>
      </c>
      <c r="D42" s="577">
        <v>3486.6262999999999</v>
      </c>
      <c r="E42" s="577" t="s">
        <v>696</v>
      </c>
      <c r="F42" s="577">
        <v>332.27379999999999</v>
      </c>
      <c r="G42" s="571" t="s">
        <v>1544</v>
      </c>
    </row>
    <row r="43" spans="1:7" s="769" customFormat="1">
      <c r="A43" s="760" t="s">
        <v>293</v>
      </c>
      <c r="B43" s="579" t="s">
        <v>696</v>
      </c>
      <c r="C43" s="579" t="s">
        <v>696</v>
      </c>
      <c r="D43" s="579" t="s">
        <v>696</v>
      </c>
      <c r="E43" s="579" t="s">
        <v>696</v>
      </c>
      <c r="F43" s="579" t="s">
        <v>696</v>
      </c>
      <c r="G43" s="760" t="s">
        <v>1545</v>
      </c>
    </row>
    <row r="44" spans="1:7" s="769" customForma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24" right="0.17" top="0.42" bottom="0.39" header="0.41" footer="0.38"/>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rgb="FFFFEEB9"/>
  </sheetPr>
  <dimension ref="A1:G46"/>
  <sheetViews>
    <sheetView view="pageBreakPreview" zoomScale="80" zoomScaleSheetLayoutView="80" workbookViewId="0">
      <selection activeCell="A5" sqref="A5:G7"/>
    </sheetView>
  </sheetViews>
  <sheetFormatPr defaultRowHeight="11.25"/>
  <cols>
    <col min="1" max="1" width="32.7109375" style="69" customWidth="1"/>
    <col min="2" max="6" width="11.28515625" style="69" customWidth="1"/>
    <col min="7" max="7" width="41.140625" style="69" customWidth="1"/>
    <col min="8" max="8" width="4.7109375" style="69" customWidth="1"/>
    <col min="9" max="16384" width="9.140625" style="69"/>
  </cols>
  <sheetData>
    <row r="1" spans="1:7" s="762" customFormat="1" ht="17.25" customHeight="1">
      <c r="A1" s="909" t="s">
        <v>1567</v>
      </c>
      <c r="B1" s="909"/>
      <c r="C1" s="909"/>
      <c r="D1" s="908" t="s">
        <v>926</v>
      </c>
      <c r="E1" s="908"/>
      <c r="F1" s="908"/>
      <c r="G1" s="908"/>
    </row>
    <row r="2" spans="1:7" s="762" customFormat="1" ht="15" customHeight="1">
      <c r="A2" s="910" t="s">
        <v>1568</v>
      </c>
      <c r="B2" s="910"/>
      <c r="C2" s="910"/>
      <c r="D2" s="907" t="s">
        <v>1509</v>
      </c>
      <c r="E2" s="907"/>
      <c r="F2" s="907"/>
      <c r="G2" s="907"/>
    </row>
    <row r="3" spans="1:7" s="762" customFormat="1" ht="12.75" customHeight="1">
      <c r="A3" s="910" t="s">
        <v>1510</v>
      </c>
      <c r="B3" s="910"/>
      <c r="C3" s="910"/>
      <c r="D3" s="907" t="s">
        <v>1569</v>
      </c>
      <c r="E3" s="907"/>
      <c r="F3" s="907"/>
      <c r="G3" s="907"/>
    </row>
    <row r="4" spans="1:7" s="762" customFormat="1" ht="12.75" customHeight="1">
      <c r="A4" s="911" t="s">
        <v>158</v>
      </c>
      <c r="B4" s="911"/>
      <c r="C4" s="911"/>
      <c r="D4" s="913" t="s">
        <v>731</v>
      </c>
      <c r="E4" s="913"/>
      <c r="F4" s="913"/>
      <c r="G4" s="913"/>
    </row>
    <row r="5" spans="1:7" s="762" customFormat="1" ht="24.75" customHeight="1">
      <c r="A5" s="895" t="s">
        <v>534</v>
      </c>
      <c r="B5" s="896" t="s">
        <v>2046</v>
      </c>
      <c r="C5" s="896" t="s">
        <v>2105</v>
      </c>
      <c r="D5" s="905" t="s">
        <v>2355</v>
      </c>
      <c r="E5" s="905"/>
      <c r="F5" s="906" t="s">
        <v>2833</v>
      </c>
      <c r="G5" s="896" t="s">
        <v>51</v>
      </c>
    </row>
    <row r="6" spans="1:7" s="762" customFormat="1" ht="45.75" customHeight="1">
      <c r="A6" s="895"/>
      <c r="B6" s="896"/>
      <c r="C6" s="896"/>
      <c r="D6" s="763" t="s">
        <v>750</v>
      </c>
      <c r="E6" s="763" t="s">
        <v>2832</v>
      </c>
      <c r="F6" s="906"/>
      <c r="G6" s="896"/>
    </row>
    <row r="7" spans="1:7" s="762" customFormat="1" ht="16.5" customHeight="1">
      <c r="A7" s="768" t="s">
        <v>723</v>
      </c>
      <c r="B7" s="768" t="s">
        <v>236</v>
      </c>
      <c r="C7" s="768" t="s">
        <v>362</v>
      </c>
      <c r="D7" s="768" t="s">
        <v>655</v>
      </c>
      <c r="E7" s="768" t="s">
        <v>1039</v>
      </c>
      <c r="F7" s="768" t="s">
        <v>692</v>
      </c>
      <c r="G7" s="768" t="s">
        <v>1040</v>
      </c>
    </row>
    <row r="8" spans="1:7" s="769" customFormat="1">
      <c r="A8" s="569" t="s">
        <v>570</v>
      </c>
      <c r="B8" s="575">
        <v>219223.68604050999</v>
      </c>
      <c r="C8" s="575">
        <v>209648.60329540001</v>
      </c>
      <c r="D8" s="575">
        <v>232422.08244371999</v>
      </c>
      <c r="E8" s="575">
        <v>13738.789303169999</v>
      </c>
      <c r="F8" s="575">
        <v>15054.686510240001</v>
      </c>
      <c r="G8" s="569" t="s">
        <v>571</v>
      </c>
    </row>
    <row r="9" spans="1:7" s="769" customFormat="1" ht="21">
      <c r="A9" s="759" t="s">
        <v>1512</v>
      </c>
      <c r="B9" s="576">
        <v>37208.156169870002</v>
      </c>
      <c r="C9" s="576">
        <v>38019.549311440001</v>
      </c>
      <c r="D9" s="576">
        <v>50108.644907000002</v>
      </c>
      <c r="E9" s="576">
        <v>2393.3944363799997</v>
      </c>
      <c r="F9" s="576">
        <v>4164.1413333399996</v>
      </c>
      <c r="G9" s="759" t="s">
        <v>1513</v>
      </c>
    </row>
    <row r="10" spans="1:7" s="769" customFormat="1">
      <c r="A10" s="571" t="s">
        <v>1514</v>
      </c>
      <c r="B10" s="577">
        <v>12981.00521503</v>
      </c>
      <c r="C10" s="577">
        <v>13706.55125436</v>
      </c>
      <c r="D10" s="577">
        <v>14609.791886630001</v>
      </c>
      <c r="E10" s="577">
        <v>1149.99874632</v>
      </c>
      <c r="F10" s="577">
        <v>1166.95544885</v>
      </c>
      <c r="G10" s="571" t="s">
        <v>896</v>
      </c>
    </row>
    <row r="11" spans="1:7" s="769" customFormat="1">
      <c r="A11" s="571" t="s">
        <v>1515</v>
      </c>
      <c r="B11" s="577">
        <v>10258.3406571</v>
      </c>
      <c r="C11" s="577">
        <v>11139.377122039999</v>
      </c>
      <c r="D11" s="577">
        <v>11880.04257964</v>
      </c>
      <c r="E11" s="577">
        <v>899.64735345999998</v>
      </c>
      <c r="F11" s="577">
        <v>935.02335370000003</v>
      </c>
      <c r="G11" s="571" t="s">
        <v>830</v>
      </c>
    </row>
    <row r="12" spans="1:7" s="769" customFormat="1">
      <c r="A12" s="571" t="s">
        <v>1516</v>
      </c>
      <c r="B12" s="577">
        <v>146.14688626</v>
      </c>
      <c r="C12" s="577">
        <v>194.68217053999999</v>
      </c>
      <c r="D12" s="577">
        <v>86.894991090000005</v>
      </c>
      <c r="E12" s="577">
        <v>10.046367539999999</v>
      </c>
      <c r="F12" s="577">
        <v>7.0970600000000008</v>
      </c>
      <c r="G12" s="571" t="s">
        <v>814</v>
      </c>
    </row>
    <row r="13" spans="1:7" s="769" customFormat="1">
      <c r="A13" s="570" t="s">
        <v>1517</v>
      </c>
      <c r="B13" s="576">
        <v>4250.9187616299996</v>
      </c>
      <c r="C13" s="576">
        <v>6883.1990487000003</v>
      </c>
      <c r="D13" s="576">
        <v>4076.62709481</v>
      </c>
      <c r="E13" s="576">
        <v>835.89860222999994</v>
      </c>
      <c r="F13" s="576">
        <v>206.38471079000001</v>
      </c>
      <c r="G13" s="570" t="s">
        <v>18</v>
      </c>
    </row>
    <row r="14" spans="1:7" s="769" customFormat="1" ht="21">
      <c r="A14" s="570" t="s">
        <v>1518</v>
      </c>
      <c r="B14" s="576">
        <v>706.12922701000002</v>
      </c>
      <c r="C14" s="576">
        <v>721.63463525999998</v>
      </c>
      <c r="D14" s="576">
        <v>756.54794190999996</v>
      </c>
      <c r="E14" s="576">
        <v>56.032264560000002</v>
      </c>
      <c r="F14" s="576">
        <v>42.42646611</v>
      </c>
      <c r="G14" s="570" t="s">
        <v>684</v>
      </c>
    </row>
    <row r="15" spans="1:7" s="769" customFormat="1">
      <c r="A15" s="570" t="s">
        <v>499</v>
      </c>
      <c r="B15" s="576">
        <v>177058.48188199999</v>
      </c>
      <c r="C15" s="576">
        <v>164024.22029999999</v>
      </c>
      <c r="D15" s="576">
        <v>177480.26250000001</v>
      </c>
      <c r="E15" s="576">
        <v>10453.464</v>
      </c>
      <c r="F15" s="576">
        <v>10641.734</v>
      </c>
      <c r="G15" s="570" t="s">
        <v>1519</v>
      </c>
    </row>
    <row r="16" spans="1:7" s="769" customFormat="1">
      <c r="A16" s="569" t="s">
        <v>133</v>
      </c>
      <c r="B16" s="575">
        <v>218246.84452712</v>
      </c>
      <c r="C16" s="575">
        <v>206692.81534483001</v>
      </c>
      <c r="D16" s="575">
        <v>222386.91815223001</v>
      </c>
      <c r="E16" s="575">
        <v>10050.66400348</v>
      </c>
      <c r="F16" s="575">
        <v>10458.453674550001</v>
      </c>
      <c r="G16" s="569" t="s">
        <v>664</v>
      </c>
    </row>
    <row r="17" spans="1:7" s="769" customFormat="1" ht="22.5">
      <c r="A17" s="571" t="s">
        <v>1520</v>
      </c>
      <c r="B17" s="577">
        <v>10024.550927460001</v>
      </c>
      <c r="C17" s="577">
        <v>10158.23184758</v>
      </c>
      <c r="D17" s="577">
        <v>10790.329672129999</v>
      </c>
      <c r="E17" s="577">
        <v>584.96697271999994</v>
      </c>
      <c r="F17" s="577">
        <v>658.77291848000004</v>
      </c>
      <c r="G17" s="571" t="s">
        <v>167</v>
      </c>
    </row>
    <row r="18" spans="1:7" s="769" customFormat="1">
      <c r="A18" s="571" t="s">
        <v>107</v>
      </c>
      <c r="B18" s="577">
        <v>1318.8938975399999</v>
      </c>
      <c r="C18" s="577">
        <v>1641.9631486999999</v>
      </c>
      <c r="D18" s="577">
        <v>1864.09766831</v>
      </c>
      <c r="E18" s="577">
        <v>15.542873780000001</v>
      </c>
      <c r="F18" s="577">
        <v>59.010279179999998</v>
      </c>
      <c r="G18" s="571" t="s">
        <v>55</v>
      </c>
    </row>
    <row r="19" spans="1:7" s="769" customFormat="1" ht="33.75">
      <c r="A19" s="571" t="s">
        <v>1521</v>
      </c>
      <c r="B19" s="577">
        <v>5032.6133120000004</v>
      </c>
      <c r="C19" s="577">
        <v>7737.8857499300002</v>
      </c>
      <c r="D19" s="577">
        <v>6703.5692570399997</v>
      </c>
      <c r="E19" s="577">
        <v>333.86199472999999</v>
      </c>
      <c r="F19" s="577">
        <v>593.34484809000003</v>
      </c>
      <c r="G19" s="571" t="s">
        <v>361</v>
      </c>
    </row>
    <row r="20" spans="1:7" s="769" customFormat="1">
      <c r="A20" s="571" t="s">
        <v>52</v>
      </c>
      <c r="B20" s="577">
        <v>77300.288630619994</v>
      </c>
      <c r="C20" s="577">
        <v>89210.815296440007</v>
      </c>
      <c r="D20" s="577">
        <v>93710.610302500005</v>
      </c>
      <c r="E20" s="577">
        <v>5786.3639729899996</v>
      </c>
      <c r="F20" s="577">
        <v>6195.7447727799999</v>
      </c>
      <c r="G20" s="571" t="s">
        <v>53</v>
      </c>
    </row>
    <row r="21" spans="1:7" s="769" customFormat="1">
      <c r="A21" s="571" t="s">
        <v>393</v>
      </c>
      <c r="B21" s="577">
        <v>39405.928757399997</v>
      </c>
      <c r="C21" s="577">
        <v>24530.492414439999</v>
      </c>
      <c r="D21" s="577">
        <v>11099.454925669999</v>
      </c>
      <c r="E21" s="577">
        <v>676.0790536400001</v>
      </c>
      <c r="F21" s="577">
        <v>80.68975786</v>
      </c>
      <c r="G21" s="571" t="s">
        <v>394</v>
      </c>
    </row>
    <row r="22" spans="1:7" s="769" customFormat="1" ht="22.5">
      <c r="A22" s="571" t="s">
        <v>1522</v>
      </c>
      <c r="B22" s="577">
        <v>7914.2311707400004</v>
      </c>
      <c r="C22" s="577">
        <v>9557.8126295099992</v>
      </c>
      <c r="D22" s="577">
        <v>10635.408384890001</v>
      </c>
      <c r="E22" s="577">
        <v>266.67105341000001</v>
      </c>
      <c r="F22" s="577">
        <v>310.61435138000002</v>
      </c>
      <c r="G22" s="571" t="s">
        <v>37</v>
      </c>
    </row>
    <row r="23" spans="1:7" s="769" customFormat="1">
      <c r="A23" s="571" t="s">
        <v>70</v>
      </c>
      <c r="B23" s="577">
        <v>28750.736212160002</v>
      </c>
      <c r="C23" s="577">
        <v>19058.245262600001</v>
      </c>
      <c r="D23" s="577">
        <v>25867.152491469998</v>
      </c>
      <c r="E23" s="577">
        <v>134.75979308000001</v>
      </c>
      <c r="F23" s="577">
        <v>44.963697180000004</v>
      </c>
      <c r="G23" s="571" t="s">
        <v>621</v>
      </c>
    </row>
    <row r="24" spans="1:7" s="769" customFormat="1" ht="22.5">
      <c r="A24" s="571" t="s">
        <v>543</v>
      </c>
      <c r="B24" s="577">
        <v>9415.6217689900004</v>
      </c>
      <c r="C24" s="577">
        <v>13491.92485299</v>
      </c>
      <c r="D24" s="577">
        <v>18021.275267640001</v>
      </c>
      <c r="E24" s="577">
        <v>915.46275312</v>
      </c>
      <c r="F24" s="577">
        <v>1161.8246530899999</v>
      </c>
      <c r="G24" s="571" t="s">
        <v>632</v>
      </c>
    </row>
    <row r="25" spans="1:7" s="769" customFormat="1" ht="22.5">
      <c r="A25" s="571" t="s">
        <v>1523</v>
      </c>
      <c r="B25" s="577">
        <v>773.44523142000003</v>
      </c>
      <c r="C25" s="577">
        <v>1766.5510744000001</v>
      </c>
      <c r="D25" s="577">
        <v>5634.6730351200003</v>
      </c>
      <c r="E25" s="577" t="s">
        <v>696</v>
      </c>
      <c r="F25" s="577" t="s">
        <v>696</v>
      </c>
      <c r="G25" s="571" t="s">
        <v>460</v>
      </c>
    </row>
    <row r="26" spans="1:7" s="769" customFormat="1" ht="56.25">
      <c r="A26" s="571" t="s">
        <v>909</v>
      </c>
      <c r="B26" s="577">
        <v>11550.72550009</v>
      </c>
      <c r="C26" s="577">
        <v>13349.746964309999</v>
      </c>
      <c r="D26" s="577">
        <v>16447.749404220001</v>
      </c>
      <c r="E26" s="577">
        <v>774.72799949</v>
      </c>
      <c r="F26" s="577">
        <v>295.58068729999997</v>
      </c>
      <c r="G26" s="571" t="s">
        <v>1524</v>
      </c>
    </row>
    <row r="27" spans="1:7" s="769" customFormat="1" ht="22.5">
      <c r="A27" s="571" t="s">
        <v>1525</v>
      </c>
      <c r="B27" s="577">
        <v>9371.8897341299999</v>
      </c>
      <c r="C27" s="577">
        <v>683.87739551000004</v>
      </c>
      <c r="D27" s="577">
        <v>648.72826916999998</v>
      </c>
      <c r="E27" s="577">
        <v>23.059725750000002</v>
      </c>
      <c r="F27" s="577">
        <v>30.236083709999999</v>
      </c>
      <c r="G27" s="571" t="s">
        <v>1526</v>
      </c>
    </row>
    <row r="28" spans="1:7" s="769" customFormat="1">
      <c r="A28" s="571" t="s">
        <v>277</v>
      </c>
      <c r="B28" s="577">
        <v>10679.593172700001</v>
      </c>
      <c r="C28" s="577">
        <v>10109.761685830001</v>
      </c>
      <c r="D28" s="577">
        <v>13988.872376019999</v>
      </c>
      <c r="E28" s="577">
        <v>83.398855999999995</v>
      </c>
      <c r="F28" s="577">
        <v>190.9750975</v>
      </c>
      <c r="G28" s="571" t="s">
        <v>1527</v>
      </c>
    </row>
    <row r="29" spans="1:7" s="769" customFormat="1">
      <c r="A29" s="571" t="s">
        <v>783</v>
      </c>
      <c r="B29" s="577">
        <v>5890.3002022700002</v>
      </c>
      <c r="C29" s="577">
        <v>3454.4977350899999</v>
      </c>
      <c r="D29" s="577">
        <v>2526.4521797100001</v>
      </c>
      <c r="E29" s="577">
        <v>72.278954769999999</v>
      </c>
      <c r="F29" s="577">
        <v>425.49852799999996</v>
      </c>
      <c r="G29" s="571" t="s">
        <v>1528</v>
      </c>
    </row>
    <row r="30" spans="1:7" s="769" customFormat="1">
      <c r="A30" s="571" t="s">
        <v>1529</v>
      </c>
      <c r="B30" s="577">
        <v>7.58202204</v>
      </c>
      <c r="C30" s="577">
        <v>16.421189739999999</v>
      </c>
      <c r="D30" s="577">
        <v>17.96956891</v>
      </c>
      <c r="E30" s="577" t="s">
        <v>696</v>
      </c>
      <c r="F30" s="577" t="s">
        <v>696</v>
      </c>
      <c r="G30" s="571" t="s">
        <v>1530</v>
      </c>
    </row>
    <row r="31" spans="1:7" s="769" customFormat="1">
      <c r="A31" s="571" t="s">
        <v>713</v>
      </c>
      <c r="B31" s="577">
        <v>810.44398755999998</v>
      </c>
      <c r="C31" s="577">
        <v>1924.58809776</v>
      </c>
      <c r="D31" s="577">
        <v>4430.5753494299997</v>
      </c>
      <c r="E31" s="577">
        <v>383.49</v>
      </c>
      <c r="F31" s="577">
        <v>411.19799999999998</v>
      </c>
      <c r="G31" s="571" t="s">
        <v>1531</v>
      </c>
    </row>
    <row r="32" spans="1:7" s="769" customFormat="1">
      <c r="A32" s="569" t="s">
        <v>903</v>
      </c>
      <c r="B32" s="575">
        <v>9865.5971078799994</v>
      </c>
      <c r="C32" s="575">
        <v>6994.7729169499999</v>
      </c>
      <c r="D32" s="575">
        <v>7059.7300651300002</v>
      </c>
      <c r="E32" s="575">
        <v>-40.314206839999997</v>
      </c>
      <c r="F32" s="575">
        <v>-44.961521099999999</v>
      </c>
      <c r="G32" s="569" t="s">
        <v>770</v>
      </c>
    </row>
    <row r="33" spans="1:7" s="769" customFormat="1">
      <c r="A33" s="570" t="s">
        <v>1532</v>
      </c>
      <c r="B33" s="576">
        <v>10508.154361999999</v>
      </c>
      <c r="C33" s="576">
        <v>10998.448280000001</v>
      </c>
      <c r="D33" s="576">
        <v>9953.1558151099998</v>
      </c>
      <c r="E33" s="576">
        <v>0</v>
      </c>
      <c r="F33" s="576">
        <v>0</v>
      </c>
      <c r="G33" s="570" t="s">
        <v>1533</v>
      </c>
    </row>
    <row r="34" spans="1:7" s="769" customFormat="1">
      <c r="A34" s="570" t="s">
        <v>1534</v>
      </c>
      <c r="B34" s="576">
        <v>642.55725412000004</v>
      </c>
      <c r="C34" s="576">
        <v>4003.6753630500002</v>
      </c>
      <c r="D34" s="576">
        <v>2893.4257499800001</v>
      </c>
      <c r="E34" s="576">
        <v>40.314206839999997</v>
      </c>
      <c r="F34" s="576">
        <v>44.961521099999999</v>
      </c>
      <c r="G34" s="570" t="s">
        <v>1535</v>
      </c>
    </row>
    <row r="35" spans="1:7" s="769" customFormat="1" ht="33.75">
      <c r="A35" s="569" t="s">
        <v>932</v>
      </c>
      <c r="B35" s="575">
        <v>6515.3698870300004</v>
      </c>
      <c r="C35" s="575">
        <v>1732.37368412</v>
      </c>
      <c r="D35" s="575">
        <v>5623.4080800000002</v>
      </c>
      <c r="E35" s="575">
        <v>1324.2239999999999</v>
      </c>
      <c r="F35" s="575">
        <v>100</v>
      </c>
      <c r="G35" s="569" t="s">
        <v>902</v>
      </c>
    </row>
    <row r="36" spans="1:7" s="769" customFormat="1">
      <c r="A36" s="570" t="s">
        <v>1538</v>
      </c>
      <c r="B36" s="576">
        <v>6538.3698870300004</v>
      </c>
      <c r="C36" s="576">
        <v>1746.67368412</v>
      </c>
      <c r="D36" s="576">
        <v>5623.4080800000002</v>
      </c>
      <c r="E36" s="576">
        <v>1324.2239999999999</v>
      </c>
      <c r="F36" s="576">
        <v>100</v>
      </c>
      <c r="G36" s="570" t="s">
        <v>1539</v>
      </c>
    </row>
    <row r="37" spans="1:7" s="769" customFormat="1" ht="21">
      <c r="A37" s="570" t="s">
        <v>1536</v>
      </c>
      <c r="B37" s="576">
        <v>23</v>
      </c>
      <c r="C37" s="576">
        <v>14.3</v>
      </c>
      <c r="D37" s="576"/>
      <c r="E37" s="576"/>
      <c r="F37" s="576"/>
      <c r="G37" s="570" t="s">
        <v>1537</v>
      </c>
    </row>
    <row r="38" spans="1:7" s="769" customFormat="1" ht="22.5">
      <c r="A38" s="569" t="s">
        <v>1027</v>
      </c>
      <c r="B38" s="575">
        <v>-15404.125481520001</v>
      </c>
      <c r="C38" s="575">
        <v>-5771.3586505000003</v>
      </c>
      <c r="D38" s="575">
        <v>-2647.97385364</v>
      </c>
      <c r="E38" s="575">
        <v>2404.2155065299999</v>
      </c>
      <c r="F38" s="575">
        <v>4541.1943567899998</v>
      </c>
      <c r="G38" s="569" t="s">
        <v>904</v>
      </c>
    </row>
    <row r="39" spans="1:7" s="769" customFormat="1" ht="33.75">
      <c r="A39" s="569" t="s">
        <v>772</v>
      </c>
      <c r="B39" s="575">
        <v>15404.125481520001</v>
      </c>
      <c r="C39" s="575">
        <v>5771.3586505000003</v>
      </c>
      <c r="D39" s="575">
        <v>2647.97385364</v>
      </c>
      <c r="E39" s="575">
        <v>-2404.2155065299999</v>
      </c>
      <c r="F39" s="575">
        <v>-4541.1943567899998</v>
      </c>
      <c r="G39" s="569" t="s">
        <v>1854</v>
      </c>
    </row>
    <row r="40" spans="1:7" s="769" customFormat="1">
      <c r="A40" s="760" t="s">
        <v>662</v>
      </c>
      <c r="B40" s="578">
        <v>15404.125481520001</v>
      </c>
      <c r="C40" s="578">
        <v>5771.3586505000003</v>
      </c>
      <c r="D40" s="578">
        <v>3313.9788536400001</v>
      </c>
      <c r="E40" s="578">
        <v>-1738.21050653</v>
      </c>
      <c r="F40" s="578">
        <v>-3795.9713567900003</v>
      </c>
      <c r="G40" s="760" t="s">
        <v>1540</v>
      </c>
    </row>
    <row r="41" spans="1:7" s="769" customFormat="1">
      <c r="A41" s="571" t="s">
        <v>1541</v>
      </c>
      <c r="B41" s="577">
        <v>17064.802326519999</v>
      </c>
      <c r="C41" s="577">
        <v>9617.9771144099996</v>
      </c>
      <c r="D41" s="577">
        <v>12381.391253149999</v>
      </c>
      <c r="E41" s="577">
        <v>-1738.21050653</v>
      </c>
      <c r="F41" s="577">
        <v>-3795.9713567900003</v>
      </c>
      <c r="G41" s="761" t="s">
        <v>1542</v>
      </c>
    </row>
    <row r="42" spans="1:7" s="769" customFormat="1">
      <c r="A42" s="571" t="s">
        <v>1543</v>
      </c>
      <c r="B42" s="577">
        <v>1660.676845</v>
      </c>
      <c r="C42" s="577">
        <v>3846.6184639100002</v>
      </c>
      <c r="D42" s="577">
        <v>9067.4123995099999</v>
      </c>
      <c r="E42" s="577" t="s">
        <v>696</v>
      </c>
      <c r="F42" s="577" t="s">
        <v>696</v>
      </c>
      <c r="G42" s="571" t="s">
        <v>1544</v>
      </c>
    </row>
    <row r="43" spans="1:7" s="769" customFormat="1">
      <c r="A43" s="760" t="s">
        <v>293</v>
      </c>
      <c r="B43" s="579" t="s">
        <v>696</v>
      </c>
      <c r="C43" s="579" t="s">
        <v>696</v>
      </c>
      <c r="D43" s="770">
        <v>-666.005</v>
      </c>
      <c r="E43" s="770">
        <v>-666.005</v>
      </c>
      <c r="F43" s="770">
        <v>-745.22299999999996</v>
      </c>
      <c r="G43" s="760" t="s">
        <v>1545</v>
      </c>
    </row>
    <row r="44" spans="1:7" s="769" customFormat="1">
      <c r="A44" s="571" t="s">
        <v>1541</v>
      </c>
      <c r="B44" s="580" t="s">
        <v>696</v>
      </c>
      <c r="C44" s="580" t="s">
        <v>696</v>
      </c>
      <c r="D44" s="572" t="s">
        <v>696</v>
      </c>
      <c r="E44" s="572" t="s">
        <v>696</v>
      </c>
      <c r="F44" s="572" t="s">
        <v>696</v>
      </c>
      <c r="G44" s="571" t="s">
        <v>1542</v>
      </c>
    </row>
    <row r="45" spans="1:7" s="769" customFormat="1">
      <c r="A45" s="573" t="s">
        <v>1543</v>
      </c>
      <c r="B45" s="581" t="s">
        <v>696</v>
      </c>
      <c r="C45" s="581" t="s">
        <v>696</v>
      </c>
      <c r="D45" s="574">
        <v>666.005</v>
      </c>
      <c r="E45" s="574">
        <v>666.005</v>
      </c>
      <c r="F45" s="574">
        <v>745.22299999999996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28000000000000003" right="0.17" top="0.39" bottom="0.2" header="0.36" footer="0.36"/>
  <pageSetup paperSize="9" scale="7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rgb="FFFFEEB9"/>
  </sheetPr>
  <dimension ref="A1:G46"/>
  <sheetViews>
    <sheetView view="pageBreakPreview" zoomScale="80" zoomScaleSheetLayoutView="80" workbookViewId="0">
      <pane xSplit="1" ySplit="8" topLeftCell="B30" activePane="bottomRight" state="frozen"/>
      <selection activeCell="D18" sqref="D18"/>
      <selection pane="topRight" activeCell="D18" sqref="D18"/>
      <selection pane="bottomLeft" activeCell="D18" sqref="D18"/>
      <selection pane="bottomRight" activeCell="G7" sqref="A5:G7"/>
    </sheetView>
  </sheetViews>
  <sheetFormatPr defaultRowHeight="11.25"/>
  <cols>
    <col min="1" max="1" width="33.140625" style="69" customWidth="1"/>
    <col min="2" max="6" width="11.85546875" style="69" customWidth="1"/>
    <col min="7" max="7" width="39.7109375" style="69" customWidth="1"/>
    <col min="8" max="8" width="4.7109375" style="69" customWidth="1"/>
    <col min="9" max="16384" width="9.140625" style="69"/>
  </cols>
  <sheetData>
    <row r="1" spans="1:7" s="762" customFormat="1" ht="17.25" customHeight="1">
      <c r="A1" s="909" t="s">
        <v>1570</v>
      </c>
      <c r="B1" s="909"/>
      <c r="C1" s="909"/>
      <c r="D1" s="908" t="s">
        <v>862</v>
      </c>
      <c r="E1" s="908"/>
      <c r="F1" s="908"/>
      <c r="G1" s="908"/>
    </row>
    <row r="2" spans="1:7" s="762" customFormat="1" ht="15" customHeight="1">
      <c r="A2" s="910" t="s">
        <v>1571</v>
      </c>
      <c r="B2" s="910"/>
      <c r="C2" s="910"/>
      <c r="D2" s="907" t="s">
        <v>1509</v>
      </c>
      <c r="E2" s="907"/>
      <c r="F2" s="907"/>
      <c r="G2" s="907"/>
    </row>
    <row r="3" spans="1:7" s="762" customFormat="1" ht="12.75" customHeight="1">
      <c r="A3" s="910" t="s">
        <v>1510</v>
      </c>
      <c r="B3" s="910"/>
      <c r="C3" s="910"/>
      <c r="D3" s="907" t="s">
        <v>1572</v>
      </c>
      <c r="E3" s="907"/>
      <c r="F3" s="907"/>
      <c r="G3" s="907"/>
    </row>
    <row r="4" spans="1:7" s="762" customFormat="1" ht="12.75" customHeight="1">
      <c r="A4" s="911" t="s">
        <v>158</v>
      </c>
      <c r="B4" s="911"/>
      <c r="C4" s="911"/>
      <c r="D4" s="913" t="s">
        <v>731</v>
      </c>
      <c r="E4" s="913"/>
      <c r="F4" s="913"/>
      <c r="G4" s="913"/>
    </row>
    <row r="5" spans="1:7" s="762" customFormat="1" ht="25.5" customHeight="1">
      <c r="A5" s="895" t="s">
        <v>534</v>
      </c>
      <c r="B5" s="896" t="s">
        <v>2046</v>
      </c>
      <c r="C5" s="896" t="s">
        <v>2105</v>
      </c>
      <c r="D5" s="905" t="s">
        <v>2355</v>
      </c>
      <c r="E5" s="905"/>
      <c r="F5" s="906" t="s">
        <v>2833</v>
      </c>
      <c r="G5" s="896" t="s">
        <v>51</v>
      </c>
    </row>
    <row r="6" spans="1:7" s="762" customFormat="1" ht="42.75" customHeight="1">
      <c r="A6" s="895"/>
      <c r="B6" s="896"/>
      <c r="C6" s="896"/>
      <c r="D6" s="763" t="s">
        <v>750</v>
      </c>
      <c r="E6" s="763" t="s">
        <v>2832</v>
      </c>
      <c r="F6" s="906"/>
      <c r="G6" s="896"/>
    </row>
    <row r="7" spans="1:7" s="762" customFormat="1" ht="16.5" customHeight="1">
      <c r="A7" s="768" t="s">
        <v>723</v>
      </c>
      <c r="B7" s="768" t="s">
        <v>236</v>
      </c>
      <c r="C7" s="768" t="s">
        <v>362</v>
      </c>
      <c r="D7" s="768" t="s">
        <v>655</v>
      </c>
      <c r="E7" s="768" t="s">
        <v>1039</v>
      </c>
      <c r="F7" s="768" t="s">
        <v>692</v>
      </c>
      <c r="G7" s="768" t="s">
        <v>1040</v>
      </c>
    </row>
    <row r="8" spans="1:7" s="769" customFormat="1">
      <c r="A8" s="569" t="s">
        <v>570</v>
      </c>
      <c r="B8" s="575">
        <v>185901.27253439999</v>
      </c>
      <c r="C8" s="575">
        <v>214432.39469486001</v>
      </c>
      <c r="D8" s="575">
        <v>223177.01195198999</v>
      </c>
      <c r="E8" s="575">
        <v>16064.124438950001</v>
      </c>
      <c r="F8" s="575">
        <v>17157.953925310001</v>
      </c>
      <c r="G8" s="569" t="s">
        <v>571</v>
      </c>
    </row>
    <row r="9" spans="1:7" s="769" customFormat="1" ht="21">
      <c r="A9" s="759" t="s">
        <v>1512</v>
      </c>
      <c r="B9" s="576">
        <v>54223.580690889998</v>
      </c>
      <c r="C9" s="576">
        <v>61153.977131239997</v>
      </c>
      <c r="D9" s="576">
        <v>66995.747590409999</v>
      </c>
      <c r="E9" s="576">
        <v>4671.9623236899997</v>
      </c>
      <c r="F9" s="576">
        <v>4503.5956725199994</v>
      </c>
      <c r="G9" s="759" t="s">
        <v>1513</v>
      </c>
    </row>
    <row r="10" spans="1:7" s="769" customFormat="1">
      <c r="A10" s="571" t="s">
        <v>1514</v>
      </c>
      <c r="B10" s="577">
        <v>21699.845793420001</v>
      </c>
      <c r="C10" s="577">
        <v>23953.197881010001</v>
      </c>
      <c r="D10" s="577">
        <v>26373.61355156</v>
      </c>
      <c r="E10" s="577">
        <v>2273.44149079</v>
      </c>
      <c r="F10" s="577">
        <v>2241.79194985</v>
      </c>
      <c r="G10" s="571" t="s">
        <v>896</v>
      </c>
    </row>
    <row r="11" spans="1:7" s="769" customFormat="1">
      <c r="A11" s="571" t="s">
        <v>1515</v>
      </c>
      <c r="B11" s="577">
        <v>15367.93807283</v>
      </c>
      <c r="C11" s="577">
        <v>17079.570933859999</v>
      </c>
      <c r="D11" s="577">
        <v>18805.77545361</v>
      </c>
      <c r="E11" s="577">
        <v>1769.5847282100001</v>
      </c>
      <c r="F11" s="577">
        <v>1650.89268982</v>
      </c>
      <c r="G11" s="571" t="s">
        <v>830</v>
      </c>
    </row>
    <row r="12" spans="1:7" s="769" customFormat="1">
      <c r="A12" s="571" t="s">
        <v>1516</v>
      </c>
      <c r="B12" s="577">
        <v>1147.3586171899999</v>
      </c>
      <c r="C12" s="577">
        <v>1808.8981330500001</v>
      </c>
      <c r="D12" s="577">
        <v>2396.4239256800001</v>
      </c>
      <c r="E12" s="577">
        <v>167.92399424000001</v>
      </c>
      <c r="F12" s="577">
        <v>166.30595600000001</v>
      </c>
      <c r="G12" s="571" t="s">
        <v>814</v>
      </c>
    </row>
    <row r="13" spans="1:7" s="769" customFormat="1">
      <c r="A13" s="570" t="s">
        <v>1517</v>
      </c>
      <c r="B13" s="576">
        <v>1916.96945381</v>
      </c>
      <c r="C13" s="576">
        <v>2314.00826684</v>
      </c>
      <c r="D13" s="576">
        <v>3304.1976551500002</v>
      </c>
      <c r="E13" s="576">
        <v>463.56286005000004</v>
      </c>
      <c r="F13" s="576">
        <v>144.80105538999999</v>
      </c>
      <c r="G13" s="570" t="s">
        <v>18</v>
      </c>
    </row>
    <row r="14" spans="1:7" s="769" customFormat="1" ht="21">
      <c r="A14" s="570" t="s">
        <v>1518</v>
      </c>
      <c r="B14" s="576">
        <v>1586.8003897000001</v>
      </c>
      <c r="C14" s="576">
        <v>3439.22729678</v>
      </c>
      <c r="D14" s="576">
        <v>4345.98370643</v>
      </c>
      <c r="E14" s="576">
        <v>129.50725521000001</v>
      </c>
      <c r="F14" s="576">
        <v>615.21024739999996</v>
      </c>
      <c r="G14" s="570" t="s">
        <v>684</v>
      </c>
    </row>
    <row r="15" spans="1:7" s="769" customFormat="1">
      <c r="A15" s="570" t="s">
        <v>499</v>
      </c>
      <c r="B15" s="576">
        <v>128173.92200000001</v>
      </c>
      <c r="C15" s="576">
        <v>147525.182</v>
      </c>
      <c r="D15" s="576">
        <v>148531.08300000001</v>
      </c>
      <c r="E15" s="576">
        <v>10799.092000000001</v>
      </c>
      <c r="F15" s="576">
        <v>11894.346949999999</v>
      </c>
      <c r="G15" s="570" t="s">
        <v>1519</v>
      </c>
    </row>
    <row r="16" spans="1:7" s="769" customFormat="1">
      <c r="A16" s="569" t="s">
        <v>133</v>
      </c>
      <c r="B16" s="575">
        <v>182799.21602279</v>
      </c>
      <c r="C16" s="575">
        <v>214171.55360911001</v>
      </c>
      <c r="D16" s="575">
        <v>231132.99163022</v>
      </c>
      <c r="E16" s="575">
        <v>9397.3758534099998</v>
      </c>
      <c r="F16" s="575">
        <v>10901.049632549999</v>
      </c>
      <c r="G16" s="569" t="s">
        <v>664</v>
      </c>
    </row>
    <row r="17" spans="1:7" s="769" customFormat="1" ht="22.5">
      <c r="A17" s="571" t="s">
        <v>1520</v>
      </c>
      <c r="B17" s="577">
        <v>9472.5747151699998</v>
      </c>
      <c r="C17" s="577">
        <v>12214.15647297</v>
      </c>
      <c r="D17" s="577">
        <v>10304.99656757</v>
      </c>
      <c r="E17" s="577">
        <v>517.12653920000002</v>
      </c>
      <c r="F17" s="577">
        <v>887.46362513999998</v>
      </c>
      <c r="G17" s="571" t="s">
        <v>167</v>
      </c>
    </row>
    <row r="18" spans="1:7" s="769" customFormat="1">
      <c r="A18" s="571" t="s">
        <v>107</v>
      </c>
      <c r="B18" s="577">
        <v>393.72757430000001</v>
      </c>
      <c r="C18" s="577">
        <v>496.32781683000002</v>
      </c>
      <c r="D18" s="577">
        <v>353.03459092000003</v>
      </c>
      <c r="E18" s="577">
        <v>5.5861545400000008</v>
      </c>
      <c r="F18" s="577">
        <v>5.2423091400000006</v>
      </c>
      <c r="G18" s="571" t="s">
        <v>55</v>
      </c>
    </row>
    <row r="19" spans="1:7" s="769" customFormat="1" ht="33.75">
      <c r="A19" s="571" t="s">
        <v>1521</v>
      </c>
      <c r="B19" s="577">
        <v>6112.79504997</v>
      </c>
      <c r="C19" s="577">
        <v>8632.9492667199993</v>
      </c>
      <c r="D19" s="577">
        <v>9427.4914301600002</v>
      </c>
      <c r="E19" s="577">
        <v>399.58995551999999</v>
      </c>
      <c r="F19" s="577">
        <v>362.71724875000001</v>
      </c>
      <c r="G19" s="571" t="s">
        <v>361</v>
      </c>
    </row>
    <row r="20" spans="1:7" s="769" customFormat="1">
      <c r="A20" s="571" t="s">
        <v>52</v>
      </c>
      <c r="B20" s="577">
        <v>57728.205222199998</v>
      </c>
      <c r="C20" s="577">
        <v>62485.532945879997</v>
      </c>
      <c r="D20" s="577">
        <v>66455.385107509996</v>
      </c>
      <c r="E20" s="577">
        <v>5925.1283663999993</v>
      </c>
      <c r="F20" s="577">
        <v>5452.0982618500002</v>
      </c>
      <c r="G20" s="571" t="s">
        <v>53</v>
      </c>
    </row>
    <row r="21" spans="1:7" s="769" customFormat="1">
      <c r="A21" s="571" t="s">
        <v>393</v>
      </c>
      <c r="B21" s="577">
        <v>30001.422450310001</v>
      </c>
      <c r="C21" s="577">
        <v>17977.24816512</v>
      </c>
      <c r="D21" s="577">
        <v>5282.7403715199998</v>
      </c>
      <c r="E21" s="577">
        <v>48.720375010000005</v>
      </c>
      <c r="F21" s="577">
        <v>43.451318959999995</v>
      </c>
      <c r="G21" s="571" t="s">
        <v>394</v>
      </c>
    </row>
    <row r="22" spans="1:7" s="769" customFormat="1" ht="22.5">
      <c r="A22" s="571" t="s">
        <v>1522</v>
      </c>
      <c r="B22" s="577">
        <v>8028.6900321800003</v>
      </c>
      <c r="C22" s="577">
        <v>9126.3155222500009</v>
      </c>
      <c r="D22" s="577">
        <v>9752.5897144099999</v>
      </c>
      <c r="E22" s="577">
        <v>340.92064346000001</v>
      </c>
      <c r="F22" s="577">
        <v>309.63858742000002</v>
      </c>
      <c r="G22" s="571" t="s">
        <v>37</v>
      </c>
    </row>
    <row r="23" spans="1:7" s="769" customFormat="1">
      <c r="A23" s="571" t="s">
        <v>70</v>
      </c>
      <c r="B23" s="577">
        <v>16749.755892149999</v>
      </c>
      <c r="C23" s="577">
        <v>21368.876249730001</v>
      </c>
      <c r="D23" s="577">
        <v>39361.146538389999</v>
      </c>
      <c r="E23" s="577">
        <v>171.31729981000001</v>
      </c>
      <c r="F23" s="577">
        <v>328.44129419000001</v>
      </c>
      <c r="G23" s="571" t="s">
        <v>621</v>
      </c>
    </row>
    <row r="24" spans="1:7" s="769" customFormat="1" ht="22.5">
      <c r="A24" s="571" t="s">
        <v>543</v>
      </c>
      <c r="B24" s="577">
        <v>10480.61838138</v>
      </c>
      <c r="C24" s="577">
        <v>14350.93339733</v>
      </c>
      <c r="D24" s="577">
        <v>17027.387134140001</v>
      </c>
      <c r="E24" s="577">
        <v>491.52891077000004</v>
      </c>
      <c r="F24" s="577">
        <v>1322.9630149900001</v>
      </c>
      <c r="G24" s="571" t="s">
        <v>632</v>
      </c>
    </row>
    <row r="25" spans="1:7" s="769" customFormat="1" ht="22.5">
      <c r="A25" s="571" t="s">
        <v>1523</v>
      </c>
      <c r="B25" s="577">
        <v>1702.13049649</v>
      </c>
      <c r="C25" s="577">
        <v>937.35265763999996</v>
      </c>
      <c r="D25" s="577">
        <v>798.93212057999995</v>
      </c>
      <c r="E25" s="577" t="s">
        <v>696</v>
      </c>
      <c r="F25" s="577">
        <v>100.46791583</v>
      </c>
      <c r="G25" s="571" t="s">
        <v>460</v>
      </c>
    </row>
    <row r="26" spans="1:7" s="769" customFormat="1" ht="56.25">
      <c r="A26" s="571" t="s">
        <v>909</v>
      </c>
      <c r="B26" s="577">
        <v>26803.390749310001</v>
      </c>
      <c r="C26" s="577">
        <v>36526.22228052</v>
      </c>
      <c r="D26" s="577">
        <v>26624.97341056</v>
      </c>
      <c r="E26" s="577">
        <v>120.21521765999999</v>
      </c>
      <c r="F26" s="577">
        <v>382.21289152000003</v>
      </c>
      <c r="G26" s="571" t="s">
        <v>1524</v>
      </c>
    </row>
    <row r="27" spans="1:7" s="769" customFormat="1" ht="22.5">
      <c r="A27" s="571" t="s">
        <v>1525</v>
      </c>
      <c r="B27" s="577">
        <v>552.68526369999995</v>
      </c>
      <c r="C27" s="577">
        <v>811.90776416999995</v>
      </c>
      <c r="D27" s="577">
        <v>1205.03782383</v>
      </c>
      <c r="E27" s="577">
        <v>30.310265690000001</v>
      </c>
      <c r="F27" s="577">
        <v>30.562790789999998</v>
      </c>
      <c r="G27" s="571" t="s">
        <v>1526</v>
      </c>
    </row>
    <row r="28" spans="1:7" s="769" customFormat="1">
      <c r="A28" s="571" t="s">
        <v>277</v>
      </c>
      <c r="B28" s="577">
        <v>10043.49623303</v>
      </c>
      <c r="C28" s="577">
        <v>19987.582905629999</v>
      </c>
      <c r="D28" s="577">
        <v>28962.722208880001</v>
      </c>
      <c r="E28" s="577">
        <v>122.00490961</v>
      </c>
      <c r="F28" s="577">
        <v>600.04481305000002</v>
      </c>
      <c r="G28" s="571" t="s">
        <v>1527</v>
      </c>
    </row>
    <row r="29" spans="1:7" s="769" customFormat="1">
      <c r="A29" s="571" t="s">
        <v>783</v>
      </c>
      <c r="B29" s="577">
        <v>4068.16240204</v>
      </c>
      <c r="C29" s="577">
        <v>7398.4655253999999</v>
      </c>
      <c r="D29" s="577">
        <v>11700.751838759999</v>
      </c>
      <c r="E29" s="577">
        <v>1207.7112157399999</v>
      </c>
      <c r="F29" s="577">
        <v>1071.4385609200001</v>
      </c>
      <c r="G29" s="571" t="s">
        <v>1528</v>
      </c>
    </row>
    <row r="30" spans="1:7" s="769" customFormat="1">
      <c r="A30" s="571" t="s">
        <v>1529</v>
      </c>
      <c r="B30" s="577">
        <v>3.08778365</v>
      </c>
      <c r="C30" s="577">
        <v>4.7321291900000002</v>
      </c>
      <c r="D30" s="577">
        <v>35.895453809999999</v>
      </c>
      <c r="E30" s="577" t="s">
        <v>696</v>
      </c>
      <c r="F30" s="577" t="s">
        <v>696</v>
      </c>
      <c r="G30" s="571" t="s">
        <v>1530</v>
      </c>
    </row>
    <row r="31" spans="1:7" s="769" customFormat="1">
      <c r="A31" s="571" t="s">
        <v>713</v>
      </c>
      <c r="B31" s="577">
        <v>658.47377690999997</v>
      </c>
      <c r="C31" s="577">
        <v>1852.95050973</v>
      </c>
      <c r="D31" s="577">
        <v>3839.9073191799998</v>
      </c>
      <c r="E31" s="577">
        <v>17.216000000000001</v>
      </c>
      <c r="F31" s="577">
        <v>4.3070000000000004</v>
      </c>
      <c r="G31" s="571" t="s">
        <v>1531</v>
      </c>
    </row>
    <row r="32" spans="1:7" s="769" customFormat="1">
      <c r="A32" s="569" t="s">
        <v>903</v>
      </c>
      <c r="B32" s="575">
        <v>8014.6569571600003</v>
      </c>
      <c r="C32" s="575">
        <v>4721.25989923</v>
      </c>
      <c r="D32" s="575">
        <v>4057.1984080100001</v>
      </c>
      <c r="E32" s="575">
        <v>-24.165843000000002</v>
      </c>
      <c r="F32" s="575">
        <v>-33.563760190000004</v>
      </c>
      <c r="G32" s="569" t="s">
        <v>770</v>
      </c>
    </row>
    <row r="33" spans="1:7" s="769" customFormat="1">
      <c r="A33" s="570" t="s">
        <v>1532</v>
      </c>
      <c r="B33" s="576">
        <v>8509.1642809999994</v>
      </c>
      <c r="C33" s="576">
        <v>7237.6514749999997</v>
      </c>
      <c r="D33" s="576">
        <v>5180.0214999999998</v>
      </c>
      <c r="E33" s="576">
        <v>0</v>
      </c>
      <c r="F33" s="576">
        <v>0</v>
      </c>
      <c r="G33" s="570" t="s">
        <v>1533</v>
      </c>
    </row>
    <row r="34" spans="1:7" s="769" customFormat="1">
      <c r="A34" s="570" t="s">
        <v>1534</v>
      </c>
      <c r="B34" s="576">
        <v>494.50732384000003</v>
      </c>
      <c r="C34" s="576">
        <v>2516.3915757700001</v>
      </c>
      <c r="D34" s="576">
        <v>1122.82309199</v>
      </c>
      <c r="E34" s="576">
        <v>24.165843000000002</v>
      </c>
      <c r="F34" s="576">
        <v>33.563760190000004</v>
      </c>
      <c r="G34" s="570" t="s">
        <v>1535</v>
      </c>
    </row>
    <row r="35" spans="1:7" s="769" customFormat="1" ht="33.75">
      <c r="A35" s="569" t="s">
        <v>932</v>
      </c>
      <c r="B35" s="575">
        <v>617.28855880000003</v>
      </c>
      <c r="C35" s="575">
        <v>4089.4138026599999</v>
      </c>
      <c r="D35" s="575">
        <v>-32.317674250000003</v>
      </c>
      <c r="E35" s="575"/>
      <c r="F35" s="575">
        <v>-7.4695150000000003</v>
      </c>
      <c r="G35" s="569" t="s">
        <v>902</v>
      </c>
    </row>
    <row r="36" spans="1:7" s="769" customFormat="1">
      <c r="A36" s="570" t="s">
        <v>1538</v>
      </c>
      <c r="B36" s="576">
        <v>833.76199999999994</v>
      </c>
      <c r="C36" s="576">
        <v>4260.0370000000003</v>
      </c>
      <c r="D36" s="576">
        <v>58.893500000000003</v>
      </c>
      <c r="E36" s="576"/>
      <c r="F36" s="576"/>
      <c r="G36" s="570" t="s">
        <v>1539</v>
      </c>
    </row>
    <row r="37" spans="1:7" s="769" customFormat="1" ht="21">
      <c r="A37" s="570" t="s">
        <v>1536</v>
      </c>
      <c r="B37" s="576">
        <v>216.4734412</v>
      </c>
      <c r="C37" s="576">
        <v>170.62319733999999</v>
      </c>
      <c r="D37" s="576">
        <v>91.211174249999999</v>
      </c>
      <c r="E37" s="576"/>
      <c r="F37" s="576">
        <v>7.4695150000000003</v>
      </c>
      <c r="G37" s="570" t="s">
        <v>1537</v>
      </c>
    </row>
    <row r="38" spans="1:7" s="769" customFormat="1" ht="22.5">
      <c r="A38" s="569" t="s">
        <v>1027</v>
      </c>
      <c r="B38" s="575">
        <v>-5529.8890043499996</v>
      </c>
      <c r="C38" s="575">
        <v>-8549.83261614</v>
      </c>
      <c r="D38" s="575">
        <v>-11980.860411989999</v>
      </c>
      <c r="E38" s="575">
        <v>6690.9144285399998</v>
      </c>
      <c r="F38" s="575">
        <v>6297.9375679499999</v>
      </c>
      <c r="G38" s="569" t="s">
        <v>904</v>
      </c>
    </row>
    <row r="39" spans="1:7" s="769" customFormat="1" ht="33.75">
      <c r="A39" s="569" t="s">
        <v>772</v>
      </c>
      <c r="B39" s="575">
        <v>5529.8890043499996</v>
      </c>
      <c r="C39" s="575">
        <v>8549.83261614</v>
      </c>
      <c r="D39" s="575">
        <v>11980.860411989999</v>
      </c>
      <c r="E39" s="575">
        <v>-6690.9144285399998</v>
      </c>
      <c r="F39" s="575">
        <v>-6297.9375679499999</v>
      </c>
      <c r="G39" s="569" t="s">
        <v>1854</v>
      </c>
    </row>
    <row r="40" spans="1:7" s="769" customFormat="1">
      <c r="A40" s="760" t="s">
        <v>662</v>
      </c>
      <c r="B40" s="578">
        <v>5529.8890043499996</v>
      </c>
      <c r="C40" s="578">
        <v>8549.83261614</v>
      </c>
      <c r="D40" s="578">
        <v>11980.860411989999</v>
      </c>
      <c r="E40" s="578">
        <v>-6690.9144285399998</v>
      </c>
      <c r="F40" s="578">
        <v>-6297.9375679499999</v>
      </c>
      <c r="G40" s="760" t="s">
        <v>1540</v>
      </c>
    </row>
    <row r="41" spans="1:7" s="769" customFormat="1">
      <c r="A41" s="571" t="s">
        <v>1541</v>
      </c>
      <c r="B41" s="577">
        <v>6624.9690746099996</v>
      </c>
      <c r="C41" s="577">
        <v>11079.33000118</v>
      </c>
      <c r="D41" s="577">
        <v>16395.953998739998</v>
      </c>
      <c r="E41" s="577">
        <v>-6690.9144285399998</v>
      </c>
      <c r="F41" s="577">
        <v>-6297.9375679499999</v>
      </c>
      <c r="G41" s="761" t="s">
        <v>1542</v>
      </c>
    </row>
    <row r="42" spans="1:7" s="769" customFormat="1">
      <c r="A42" s="571" t="s">
        <v>1543</v>
      </c>
      <c r="B42" s="577">
        <v>1095.08007026</v>
      </c>
      <c r="C42" s="577">
        <v>2529.4973850400002</v>
      </c>
      <c r="D42" s="577">
        <v>4415.0935867500002</v>
      </c>
      <c r="E42" s="577" t="s">
        <v>696</v>
      </c>
      <c r="F42" s="577" t="s">
        <v>696</v>
      </c>
      <c r="G42" s="571" t="s">
        <v>1544</v>
      </c>
    </row>
    <row r="43" spans="1:7" s="769" customFormat="1">
      <c r="A43" s="760" t="s">
        <v>293</v>
      </c>
      <c r="B43" s="579" t="s">
        <v>696</v>
      </c>
      <c r="C43" s="579" t="s">
        <v>696</v>
      </c>
      <c r="D43" s="579" t="s">
        <v>696</v>
      </c>
      <c r="E43" s="579" t="s">
        <v>696</v>
      </c>
      <c r="F43" s="579" t="s">
        <v>696</v>
      </c>
      <c r="G43" s="760" t="s">
        <v>1545</v>
      </c>
    </row>
    <row r="44" spans="1:7" s="769" customForma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24" right="0.17" top="0.49" bottom="0.47" header="0.5" footer="0.5"/>
  <pageSetup paperSize="9" scale="7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tabColor rgb="FFFFEEB9"/>
  </sheetPr>
  <dimension ref="A1:G46"/>
  <sheetViews>
    <sheetView view="pageBreakPreview" zoomScale="80" zoomScaleSheetLayoutView="80" workbookViewId="0">
      <selection activeCell="A5" sqref="A5:G7"/>
    </sheetView>
  </sheetViews>
  <sheetFormatPr defaultRowHeight="11.25"/>
  <cols>
    <col min="1" max="1" width="33.85546875" style="69" customWidth="1"/>
    <col min="2" max="6" width="11.85546875" style="69" customWidth="1"/>
    <col min="7" max="7" width="40.5703125" style="69" customWidth="1"/>
    <col min="8" max="8" width="4.7109375" style="69" customWidth="1"/>
    <col min="9" max="16384" width="9.140625" style="69"/>
  </cols>
  <sheetData>
    <row r="1" spans="1:7" s="762" customFormat="1" ht="17.25" customHeight="1">
      <c r="A1" s="909" t="s">
        <v>1573</v>
      </c>
      <c r="B1" s="909"/>
      <c r="C1" s="909"/>
      <c r="D1" s="908" t="s">
        <v>863</v>
      </c>
      <c r="E1" s="908"/>
      <c r="F1" s="908"/>
      <c r="G1" s="908"/>
    </row>
    <row r="2" spans="1:7" s="762" customFormat="1" ht="15" customHeight="1">
      <c r="A2" s="910" t="s">
        <v>1574</v>
      </c>
      <c r="B2" s="910"/>
      <c r="C2" s="910"/>
      <c r="D2" s="907" t="s">
        <v>1509</v>
      </c>
      <c r="E2" s="907"/>
      <c r="F2" s="907"/>
      <c r="G2" s="907"/>
    </row>
    <row r="3" spans="1:7" s="762" customFormat="1" ht="12.75" customHeight="1">
      <c r="A3" s="910" t="s">
        <v>1510</v>
      </c>
      <c r="B3" s="910"/>
      <c r="C3" s="910"/>
      <c r="D3" s="907" t="s">
        <v>1575</v>
      </c>
      <c r="E3" s="907"/>
      <c r="F3" s="907"/>
      <c r="G3" s="907"/>
    </row>
    <row r="4" spans="1:7" s="762" customFormat="1" ht="12.75" customHeight="1">
      <c r="A4" s="911" t="s">
        <v>158</v>
      </c>
      <c r="B4" s="911"/>
      <c r="C4" s="911"/>
      <c r="D4" s="913" t="s">
        <v>731</v>
      </c>
      <c r="E4" s="913"/>
      <c r="F4" s="913"/>
      <c r="G4" s="913"/>
    </row>
    <row r="5" spans="1:7" s="762" customFormat="1" ht="21.75" customHeight="1">
      <c r="A5" s="895" t="s">
        <v>534</v>
      </c>
      <c r="B5" s="896" t="s">
        <v>2046</v>
      </c>
      <c r="C5" s="896" t="s">
        <v>2105</v>
      </c>
      <c r="D5" s="905" t="s">
        <v>2355</v>
      </c>
      <c r="E5" s="905"/>
      <c r="F5" s="906" t="s">
        <v>2833</v>
      </c>
      <c r="G5" s="896" t="s">
        <v>51</v>
      </c>
    </row>
    <row r="6" spans="1:7" s="762" customFormat="1" ht="38.25" customHeight="1">
      <c r="A6" s="895"/>
      <c r="B6" s="896"/>
      <c r="C6" s="896"/>
      <c r="D6" s="763" t="s">
        <v>750</v>
      </c>
      <c r="E6" s="763" t="s">
        <v>2832</v>
      </c>
      <c r="F6" s="906"/>
      <c r="G6" s="896"/>
    </row>
    <row r="7" spans="1:7" s="762" customFormat="1" ht="14.25" customHeight="1">
      <c r="A7" s="768" t="s">
        <v>723</v>
      </c>
      <c r="B7" s="768" t="s">
        <v>236</v>
      </c>
      <c r="C7" s="768" t="s">
        <v>362</v>
      </c>
      <c r="D7" s="768" t="s">
        <v>655</v>
      </c>
      <c r="E7" s="768" t="s">
        <v>1039</v>
      </c>
      <c r="F7" s="768" t="s">
        <v>692</v>
      </c>
      <c r="G7" s="768" t="s">
        <v>1040</v>
      </c>
    </row>
    <row r="8" spans="1:7" s="769" customFormat="1">
      <c r="A8" s="569" t="s">
        <v>570</v>
      </c>
      <c r="B8" s="575">
        <v>174181.55990622001</v>
      </c>
      <c r="C8" s="575">
        <v>167755.97095265999</v>
      </c>
      <c r="D8" s="575">
        <v>175788.72295361999</v>
      </c>
      <c r="E8" s="575">
        <v>9803.4191809800013</v>
      </c>
      <c r="F8" s="575">
        <v>7479.2794952600007</v>
      </c>
      <c r="G8" s="569" t="s">
        <v>571</v>
      </c>
    </row>
    <row r="9" spans="1:7" s="769" customFormat="1" ht="21">
      <c r="A9" s="759" t="s">
        <v>1512</v>
      </c>
      <c r="B9" s="576">
        <v>113531.92489523</v>
      </c>
      <c r="C9" s="576">
        <v>124382.2798038</v>
      </c>
      <c r="D9" s="576">
        <v>140026.6133001</v>
      </c>
      <c r="E9" s="576">
        <v>9389.0645020299999</v>
      </c>
      <c r="F9" s="576">
        <v>6219.81234227</v>
      </c>
      <c r="G9" s="759" t="s">
        <v>1513</v>
      </c>
    </row>
    <row r="10" spans="1:7" s="769" customFormat="1">
      <c r="A10" s="571" t="s">
        <v>1514</v>
      </c>
      <c r="B10" s="577">
        <v>45953.792219340001</v>
      </c>
      <c r="C10" s="577">
        <v>50703.661749359999</v>
      </c>
      <c r="D10" s="577">
        <v>58678.559075539997</v>
      </c>
      <c r="E10" s="577">
        <v>4808.1712224599996</v>
      </c>
      <c r="F10" s="577">
        <v>3633.5576547500004</v>
      </c>
      <c r="G10" s="571" t="s">
        <v>896</v>
      </c>
    </row>
    <row r="11" spans="1:7" s="769" customFormat="1">
      <c r="A11" s="571" t="s">
        <v>1515</v>
      </c>
      <c r="B11" s="577">
        <v>38898.563286980003</v>
      </c>
      <c r="C11" s="577">
        <v>43167.23523464</v>
      </c>
      <c r="D11" s="577">
        <v>47125.963277800001</v>
      </c>
      <c r="E11" s="577">
        <v>4048.7419830900003</v>
      </c>
      <c r="F11" s="577">
        <v>1909.9797436800002</v>
      </c>
      <c r="G11" s="571" t="s">
        <v>830</v>
      </c>
    </row>
    <row r="12" spans="1:7" s="769" customFormat="1">
      <c r="A12" s="571" t="s">
        <v>1516</v>
      </c>
      <c r="B12" s="577">
        <v>58.695227799999998</v>
      </c>
      <c r="C12" s="577">
        <v>47.746829669999997</v>
      </c>
      <c r="D12" s="577">
        <v>103.76768285999999</v>
      </c>
      <c r="E12" s="577">
        <v>3.5594870000000003</v>
      </c>
      <c r="F12" s="577">
        <v>4.2858459999999994</v>
      </c>
      <c r="G12" s="571" t="s">
        <v>814</v>
      </c>
    </row>
    <row r="13" spans="1:7" s="769" customFormat="1">
      <c r="A13" s="570" t="s">
        <v>1517</v>
      </c>
      <c r="B13" s="576">
        <v>3691.0298200500001</v>
      </c>
      <c r="C13" s="576">
        <v>3914.9762314700001</v>
      </c>
      <c r="D13" s="576">
        <v>3846.3404369499999</v>
      </c>
      <c r="E13" s="576">
        <v>175.81049372999999</v>
      </c>
      <c r="F13" s="576">
        <v>634.18471550000004</v>
      </c>
      <c r="G13" s="570" t="s">
        <v>18</v>
      </c>
    </row>
    <row r="14" spans="1:7" s="769" customFormat="1" ht="21">
      <c r="A14" s="570" t="s">
        <v>1518</v>
      </c>
      <c r="B14" s="576">
        <v>8555.2741909399992</v>
      </c>
      <c r="C14" s="576">
        <v>3087.21391739</v>
      </c>
      <c r="D14" s="576">
        <v>6126.1665165699997</v>
      </c>
      <c r="E14" s="576">
        <v>187.16518522000001</v>
      </c>
      <c r="F14" s="576">
        <v>186.60443749000001</v>
      </c>
      <c r="G14" s="570" t="s">
        <v>684</v>
      </c>
    </row>
    <row r="15" spans="1:7" s="769" customFormat="1">
      <c r="A15" s="570" t="s">
        <v>499</v>
      </c>
      <c r="B15" s="576">
        <v>48403.330999999998</v>
      </c>
      <c r="C15" s="576">
        <v>36371.500999999997</v>
      </c>
      <c r="D15" s="576">
        <v>25789.602699999999</v>
      </c>
      <c r="E15" s="576">
        <v>51.378999999999998</v>
      </c>
      <c r="F15" s="576">
        <v>438.678</v>
      </c>
      <c r="G15" s="570" t="s">
        <v>1519</v>
      </c>
    </row>
    <row r="16" spans="1:7" s="769" customFormat="1">
      <c r="A16" s="569" t="s">
        <v>133</v>
      </c>
      <c r="B16" s="575">
        <v>169449.58185774999</v>
      </c>
      <c r="C16" s="575">
        <v>163061.89369922999</v>
      </c>
      <c r="D16" s="575">
        <v>171191.55258528999</v>
      </c>
      <c r="E16" s="575">
        <v>6169.9135658499999</v>
      </c>
      <c r="F16" s="575">
        <v>5597.2662940600003</v>
      </c>
      <c r="G16" s="569" t="s">
        <v>664</v>
      </c>
    </row>
    <row r="17" spans="1:7" s="769" customFormat="1" ht="22.5">
      <c r="A17" s="571" t="s">
        <v>1520</v>
      </c>
      <c r="B17" s="577">
        <v>7583.0763622100003</v>
      </c>
      <c r="C17" s="577">
        <v>5853.6240956000001</v>
      </c>
      <c r="D17" s="577">
        <v>7246.9656738599997</v>
      </c>
      <c r="E17" s="577">
        <v>206.28562865000001</v>
      </c>
      <c r="F17" s="577">
        <v>241.14284171</v>
      </c>
      <c r="G17" s="571" t="s">
        <v>167</v>
      </c>
    </row>
    <row r="18" spans="1:7" s="769" customFormat="1">
      <c r="A18" s="571" t="s">
        <v>107</v>
      </c>
      <c r="B18" s="577">
        <v>925.85600768999996</v>
      </c>
      <c r="C18" s="577">
        <v>434.07436036000001</v>
      </c>
      <c r="D18" s="577">
        <v>208.68826172999999</v>
      </c>
      <c r="E18" s="577">
        <v>4.2658527400000006</v>
      </c>
      <c r="F18" s="577">
        <v>3.68964757</v>
      </c>
      <c r="G18" s="571" t="s">
        <v>55</v>
      </c>
    </row>
    <row r="19" spans="1:7" s="769" customFormat="1" ht="33.75">
      <c r="A19" s="571" t="s">
        <v>1521</v>
      </c>
      <c r="B19" s="577">
        <v>6069.5677581299997</v>
      </c>
      <c r="C19" s="577">
        <v>5915.0745327499999</v>
      </c>
      <c r="D19" s="577">
        <v>5590.2510836199999</v>
      </c>
      <c r="E19" s="577">
        <v>231.88485995000002</v>
      </c>
      <c r="F19" s="577">
        <v>223.21445953</v>
      </c>
      <c r="G19" s="571" t="s">
        <v>361</v>
      </c>
    </row>
    <row r="20" spans="1:7" s="769" customFormat="1">
      <c r="A20" s="571" t="s">
        <v>52</v>
      </c>
      <c r="B20" s="577">
        <v>47731.852680229997</v>
      </c>
      <c r="C20" s="577">
        <v>57809.059736379997</v>
      </c>
      <c r="D20" s="577">
        <v>61339.671611780002</v>
      </c>
      <c r="E20" s="577">
        <v>1842.83326956</v>
      </c>
      <c r="F20" s="577">
        <v>2132.7814008999999</v>
      </c>
      <c r="G20" s="571" t="s">
        <v>53</v>
      </c>
    </row>
    <row r="21" spans="1:7" s="769" customFormat="1">
      <c r="A21" s="571" t="s">
        <v>393</v>
      </c>
      <c r="B21" s="577">
        <v>20753.281619860001</v>
      </c>
      <c r="C21" s="577">
        <v>11168.414780810001</v>
      </c>
      <c r="D21" s="577">
        <v>3032.9001412699999</v>
      </c>
      <c r="E21" s="577">
        <v>222.97529740000002</v>
      </c>
      <c r="F21" s="577">
        <v>14.56642562</v>
      </c>
      <c r="G21" s="571" t="s">
        <v>394</v>
      </c>
    </row>
    <row r="22" spans="1:7" s="769" customFormat="1" ht="22.5">
      <c r="A22" s="571" t="s">
        <v>1522</v>
      </c>
      <c r="B22" s="577">
        <v>6604.7087878399998</v>
      </c>
      <c r="C22" s="577">
        <v>7775.05075012</v>
      </c>
      <c r="D22" s="577">
        <v>7946.76731251</v>
      </c>
      <c r="E22" s="577">
        <v>280.67025384000004</v>
      </c>
      <c r="F22" s="577">
        <v>167.33647260999999</v>
      </c>
      <c r="G22" s="571" t="s">
        <v>37</v>
      </c>
    </row>
    <row r="23" spans="1:7" s="769" customFormat="1">
      <c r="A23" s="571" t="s">
        <v>70</v>
      </c>
      <c r="B23" s="577">
        <v>23889.612338660001</v>
      </c>
      <c r="C23" s="577">
        <v>21361.439143970001</v>
      </c>
      <c r="D23" s="577">
        <v>24318.78997835</v>
      </c>
      <c r="E23" s="577">
        <v>378.61873491</v>
      </c>
      <c r="F23" s="577">
        <v>96.015601840000002</v>
      </c>
      <c r="G23" s="571" t="s">
        <v>621</v>
      </c>
    </row>
    <row r="24" spans="1:7" s="769" customFormat="1" ht="22.5">
      <c r="A24" s="571" t="s">
        <v>543</v>
      </c>
      <c r="B24" s="577">
        <v>7099.8346372899996</v>
      </c>
      <c r="C24" s="577">
        <v>7380.3337532699998</v>
      </c>
      <c r="D24" s="577">
        <v>7656.64631921</v>
      </c>
      <c r="E24" s="577">
        <v>195.34582780999997</v>
      </c>
      <c r="F24" s="577">
        <v>249.8919582</v>
      </c>
      <c r="G24" s="571" t="s">
        <v>632</v>
      </c>
    </row>
    <row r="25" spans="1:7" s="769" customFormat="1" ht="22.5">
      <c r="A25" s="571" t="s">
        <v>1523</v>
      </c>
      <c r="B25" s="577">
        <v>2873.37647212</v>
      </c>
      <c r="C25" s="577">
        <v>480.78850353000001</v>
      </c>
      <c r="D25" s="577">
        <v>513.72662616000002</v>
      </c>
      <c r="E25" s="577" t="s">
        <v>696</v>
      </c>
      <c r="F25" s="577" t="s">
        <v>696</v>
      </c>
      <c r="G25" s="571" t="s">
        <v>460</v>
      </c>
    </row>
    <row r="26" spans="1:7" s="769" customFormat="1" ht="56.25">
      <c r="A26" s="571" t="s">
        <v>909</v>
      </c>
      <c r="B26" s="577">
        <v>3897.9163801499999</v>
      </c>
      <c r="C26" s="577">
        <v>2426.23618863</v>
      </c>
      <c r="D26" s="577">
        <v>2625.7164923</v>
      </c>
      <c r="E26" s="577">
        <v>55.050318509999997</v>
      </c>
      <c r="F26" s="577">
        <v>54.507231419999997</v>
      </c>
      <c r="G26" s="571" t="s">
        <v>1524</v>
      </c>
    </row>
    <row r="27" spans="1:7" s="769" customFormat="1" ht="22.5">
      <c r="A27" s="571" t="s">
        <v>1525</v>
      </c>
      <c r="B27" s="577">
        <v>3682.4025971299998</v>
      </c>
      <c r="C27" s="577">
        <v>515.85055893000003</v>
      </c>
      <c r="D27" s="577">
        <v>1795.5876286099999</v>
      </c>
      <c r="E27" s="577">
        <v>248.25647495999999</v>
      </c>
      <c r="F27" s="577">
        <v>22.3779963</v>
      </c>
      <c r="G27" s="571" t="s">
        <v>1526</v>
      </c>
    </row>
    <row r="28" spans="1:7" s="769" customFormat="1">
      <c r="A28" s="571" t="s">
        <v>277</v>
      </c>
      <c r="B28" s="577">
        <v>9660.4390326100001</v>
      </c>
      <c r="C28" s="577">
        <v>9965.4399546299992</v>
      </c>
      <c r="D28" s="577">
        <v>11337.50646787</v>
      </c>
      <c r="E28" s="577">
        <v>52.189263789999998</v>
      </c>
      <c r="F28" s="577">
        <v>69.588940390000005</v>
      </c>
      <c r="G28" s="571" t="s">
        <v>1527</v>
      </c>
    </row>
    <row r="29" spans="1:7" s="769" customFormat="1">
      <c r="A29" s="571" t="s">
        <v>783</v>
      </c>
      <c r="B29" s="577">
        <v>2360.9372017599999</v>
      </c>
      <c r="C29" s="577">
        <v>2429.42335899</v>
      </c>
      <c r="D29" s="577">
        <v>3371.2003015499999</v>
      </c>
      <c r="E29" s="577">
        <v>536.03378372999998</v>
      </c>
      <c r="F29" s="577">
        <v>16.720476129999998</v>
      </c>
      <c r="G29" s="571" t="s">
        <v>1528</v>
      </c>
    </row>
    <row r="30" spans="1:7" s="769" customFormat="1">
      <c r="A30" s="571" t="s">
        <v>1529</v>
      </c>
      <c r="B30" s="577">
        <v>1.39688207</v>
      </c>
      <c r="C30" s="577">
        <v>6.6255812599999997</v>
      </c>
      <c r="D30" s="577">
        <v>23.951586469999999</v>
      </c>
      <c r="E30" s="577" t="s">
        <v>696</v>
      </c>
      <c r="F30" s="577">
        <v>178.76684184000001</v>
      </c>
      <c r="G30" s="571" t="s">
        <v>1530</v>
      </c>
    </row>
    <row r="31" spans="1:7" s="769" customFormat="1">
      <c r="A31" s="571" t="s">
        <v>713</v>
      </c>
      <c r="B31" s="577">
        <v>26315.323100000001</v>
      </c>
      <c r="C31" s="577">
        <v>29540.4584</v>
      </c>
      <c r="D31" s="577">
        <v>34183.183100000002</v>
      </c>
      <c r="E31" s="577">
        <v>1915.5039999999999</v>
      </c>
      <c r="F31" s="577">
        <v>2126.6660000000002</v>
      </c>
      <c r="G31" s="571" t="s">
        <v>1531</v>
      </c>
    </row>
    <row r="32" spans="1:7" s="769" customFormat="1">
      <c r="A32" s="569" t="s">
        <v>903</v>
      </c>
      <c r="B32" s="575">
        <v>4914.5470331899996</v>
      </c>
      <c r="C32" s="575">
        <v>2276.5790175799998</v>
      </c>
      <c r="D32" s="575">
        <v>2993.7089444399999</v>
      </c>
      <c r="E32" s="575">
        <v>-22.191989560000003</v>
      </c>
      <c r="F32" s="575">
        <v>-21.8181674</v>
      </c>
      <c r="G32" s="569" t="s">
        <v>770</v>
      </c>
    </row>
    <row r="33" spans="1:7" s="769" customFormat="1" ht="18.75" customHeight="1">
      <c r="A33" s="570" t="s">
        <v>1532</v>
      </c>
      <c r="B33" s="576">
        <v>5408.6698789599996</v>
      </c>
      <c r="C33" s="576">
        <v>3201.6030000000001</v>
      </c>
      <c r="D33" s="576">
        <v>3462.36</v>
      </c>
      <c r="E33" s="576">
        <v>0</v>
      </c>
      <c r="F33" s="576">
        <v>0</v>
      </c>
      <c r="G33" s="570" t="s">
        <v>1533</v>
      </c>
    </row>
    <row r="34" spans="1:7" s="769" customFormat="1" ht="18.75" customHeight="1">
      <c r="A34" s="570" t="s">
        <v>1534</v>
      </c>
      <c r="B34" s="576">
        <v>494.12284577000003</v>
      </c>
      <c r="C34" s="576">
        <v>925.02398242000004</v>
      </c>
      <c r="D34" s="576">
        <v>468.65105555999997</v>
      </c>
      <c r="E34" s="576">
        <v>22.191989560000003</v>
      </c>
      <c r="F34" s="576">
        <v>21.8181674</v>
      </c>
      <c r="G34" s="570" t="s">
        <v>1535</v>
      </c>
    </row>
    <row r="35" spans="1:7" s="769" customFormat="1" ht="33.75">
      <c r="A35" s="569" t="s">
        <v>932</v>
      </c>
      <c r="B35" s="575">
        <v>1703.8369499999999</v>
      </c>
      <c r="C35" s="575">
        <v>8401.7855600000003</v>
      </c>
      <c r="D35" s="575">
        <v>730.36908700000004</v>
      </c>
      <c r="E35" s="575">
        <v>0</v>
      </c>
      <c r="F35" s="575">
        <v>-67.150000000000006</v>
      </c>
      <c r="G35" s="569" t="s">
        <v>902</v>
      </c>
    </row>
    <row r="36" spans="1:7" s="769" customFormat="1" ht="18.75" customHeight="1">
      <c r="A36" s="570" t="s">
        <v>1538</v>
      </c>
      <c r="B36" s="576">
        <v>1734.575</v>
      </c>
      <c r="C36" s="576">
        <v>8422.0869999999995</v>
      </c>
      <c r="D36" s="576">
        <v>744.51099999999997</v>
      </c>
      <c r="E36" s="576">
        <v>0</v>
      </c>
      <c r="F36" s="576">
        <v>5</v>
      </c>
      <c r="G36" s="570" t="s">
        <v>1539</v>
      </c>
    </row>
    <row r="37" spans="1:7" s="769" customFormat="1" ht="21">
      <c r="A37" s="570" t="s">
        <v>1536</v>
      </c>
      <c r="B37" s="576">
        <v>30.738050000000001</v>
      </c>
      <c r="C37" s="576">
        <v>20.301439999999999</v>
      </c>
      <c r="D37" s="576">
        <v>14.141913000000001</v>
      </c>
      <c r="E37" s="576"/>
      <c r="F37" s="576">
        <v>72.150000000000006</v>
      </c>
      <c r="G37" s="570" t="s">
        <v>1537</v>
      </c>
    </row>
    <row r="38" spans="1:7" s="769" customFormat="1" ht="22.5">
      <c r="A38" s="569" t="s">
        <v>1027</v>
      </c>
      <c r="B38" s="575">
        <v>-1886.40593472</v>
      </c>
      <c r="C38" s="575">
        <v>-5984.2873241500001</v>
      </c>
      <c r="D38" s="575">
        <v>873.09233688999996</v>
      </c>
      <c r="E38" s="575">
        <v>3655.6976046899999</v>
      </c>
      <c r="F38" s="575">
        <v>1970.9813686</v>
      </c>
      <c r="G38" s="569" t="s">
        <v>904</v>
      </c>
    </row>
    <row r="39" spans="1:7" s="769" customFormat="1" ht="33.75">
      <c r="A39" s="569" t="s">
        <v>772</v>
      </c>
      <c r="B39" s="575">
        <v>1886.40593472</v>
      </c>
      <c r="C39" s="575">
        <v>5984.2873241500001</v>
      </c>
      <c r="D39" s="575">
        <v>-873.09233688999996</v>
      </c>
      <c r="E39" s="575">
        <v>-3655.6976046899999</v>
      </c>
      <c r="F39" s="575">
        <v>-1970.9813686</v>
      </c>
      <c r="G39" s="569" t="s">
        <v>1854</v>
      </c>
    </row>
    <row r="40" spans="1:7" s="769" customFormat="1" ht="18.75" customHeight="1">
      <c r="A40" s="760" t="s">
        <v>662</v>
      </c>
      <c r="B40" s="578">
        <v>1886.40593472</v>
      </c>
      <c r="C40" s="578">
        <v>5984.2873241500001</v>
      </c>
      <c r="D40" s="578">
        <v>-873.09233688999996</v>
      </c>
      <c r="E40" s="578">
        <v>-3655.6976046899999</v>
      </c>
      <c r="F40" s="578">
        <v>-1970.9813686</v>
      </c>
      <c r="G40" s="760" t="s">
        <v>1540</v>
      </c>
    </row>
    <row r="41" spans="1:7" s="769" customFormat="1" ht="18.75" customHeight="1">
      <c r="A41" s="571" t="s">
        <v>1541</v>
      </c>
      <c r="B41" s="577">
        <v>8377.1671747199998</v>
      </c>
      <c r="C41" s="577">
        <v>6977.8112941500003</v>
      </c>
      <c r="D41" s="577">
        <v>5686.4667771100003</v>
      </c>
      <c r="E41" s="577">
        <v>-3655.6976046899999</v>
      </c>
      <c r="F41" s="577">
        <v>-1119.2973686</v>
      </c>
      <c r="G41" s="761" t="s">
        <v>1542</v>
      </c>
    </row>
    <row r="42" spans="1:7" s="769" customFormat="1" ht="18.75" customHeight="1">
      <c r="A42" s="571" t="s">
        <v>1543</v>
      </c>
      <c r="B42" s="577">
        <v>6490.7612399999998</v>
      </c>
      <c r="C42" s="577">
        <v>993.52396999999996</v>
      </c>
      <c r="D42" s="577">
        <v>6559.5591139999997</v>
      </c>
      <c r="E42" s="577" t="s">
        <v>696</v>
      </c>
      <c r="F42" s="577">
        <v>851.68399999999997</v>
      </c>
      <c r="G42" s="571" t="s">
        <v>1544</v>
      </c>
    </row>
    <row r="43" spans="1:7" s="769" customFormat="1" ht="18.75" customHeight="1">
      <c r="A43" s="760" t="s">
        <v>293</v>
      </c>
      <c r="B43" s="579" t="s">
        <v>696</v>
      </c>
      <c r="C43" s="579" t="s">
        <v>696</v>
      </c>
      <c r="D43" s="579" t="s">
        <v>696</v>
      </c>
      <c r="E43" s="579" t="s">
        <v>696</v>
      </c>
      <c r="F43" s="579" t="s">
        <v>696</v>
      </c>
      <c r="G43" s="760" t="s">
        <v>1545</v>
      </c>
    </row>
    <row r="44" spans="1:7" s="769" customFormat="1" ht="18.75" customHeigh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33" right="0.18" top="0.33" bottom="0.4" header="0.34" footer="0.42"/>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tabColor rgb="FFFFEEB9"/>
  </sheetPr>
  <dimension ref="A1:G46"/>
  <sheetViews>
    <sheetView view="pageBreakPreview" zoomScale="80" zoomScaleSheetLayoutView="80" workbookViewId="0">
      <selection activeCell="A5" sqref="A5:G7"/>
    </sheetView>
  </sheetViews>
  <sheetFormatPr defaultRowHeight="11.25"/>
  <cols>
    <col min="1" max="1" width="31.5703125" style="69" customWidth="1"/>
    <col min="2" max="6" width="11.28515625" style="69" customWidth="1"/>
    <col min="7" max="7" width="30.7109375" style="69" customWidth="1"/>
    <col min="8" max="8" width="4.7109375" style="69" customWidth="1"/>
    <col min="9" max="16384" width="9.140625" style="69"/>
  </cols>
  <sheetData>
    <row r="1" spans="1:7" s="762" customFormat="1" ht="17.25" customHeight="1">
      <c r="A1" s="909" t="s">
        <v>1576</v>
      </c>
      <c r="B1" s="909"/>
      <c r="C1" s="909"/>
      <c r="D1" s="908" t="s">
        <v>880</v>
      </c>
      <c r="E1" s="908"/>
      <c r="F1" s="908"/>
      <c r="G1" s="908"/>
    </row>
    <row r="2" spans="1:7" s="762" customFormat="1" ht="15" customHeight="1">
      <c r="A2" s="910" t="s">
        <v>1577</v>
      </c>
      <c r="B2" s="910"/>
      <c r="C2" s="910"/>
      <c r="D2" s="907" t="s">
        <v>1509</v>
      </c>
      <c r="E2" s="907"/>
      <c r="F2" s="907"/>
      <c r="G2" s="907"/>
    </row>
    <row r="3" spans="1:7" s="762" customFormat="1" ht="12.75" customHeight="1">
      <c r="A3" s="910" t="s">
        <v>1510</v>
      </c>
      <c r="B3" s="910"/>
      <c r="C3" s="910"/>
      <c r="D3" s="907" t="s">
        <v>1578</v>
      </c>
      <c r="E3" s="907"/>
      <c r="F3" s="907"/>
      <c r="G3" s="907"/>
    </row>
    <row r="4" spans="1:7" s="762" customFormat="1" ht="12.75" customHeight="1">
      <c r="A4" s="911" t="s">
        <v>158</v>
      </c>
      <c r="B4" s="911"/>
      <c r="C4" s="911"/>
      <c r="D4" s="913" t="s">
        <v>731</v>
      </c>
      <c r="E4" s="913"/>
      <c r="F4" s="913"/>
      <c r="G4" s="913"/>
    </row>
    <row r="5" spans="1:7" s="762" customFormat="1" ht="18.75" customHeight="1">
      <c r="A5" s="895" t="s">
        <v>534</v>
      </c>
      <c r="B5" s="896" t="s">
        <v>2046</v>
      </c>
      <c r="C5" s="896" t="s">
        <v>2105</v>
      </c>
      <c r="D5" s="905" t="s">
        <v>2355</v>
      </c>
      <c r="E5" s="905"/>
      <c r="F5" s="906" t="s">
        <v>2833</v>
      </c>
      <c r="G5" s="896" t="s">
        <v>51</v>
      </c>
    </row>
    <row r="6" spans="1:7" s="762" customFormat="1" ht="42.75" customHeight="1">
      <c r="A6" s="895"/>
      <c r="B6" s="896"/>
      <c r="C6" s="896"/>
      <c r="D6" s="763" t="s">
        <v>750</v>
      </c>
      <c r="E6" s="763" t="s">
        <v>2832</v>
      </c>
      <c r="F6" s="906"/>
      <c r="G6" s="896"/>
    </row>
    <row r="7" spans="1:7" s="762" customFormat="1" ht="14.25" customHeight="1">
      <c r="A7" s="768" t="s">
        <v>723</v>
      </c>
      <c r="B7" s="768" t="s">
        <v>236</v>
      </c>
      <c r="C7" s="768" t="s">
        <v>362</v>
      </c>
      <c r="D7" s="768" t="s">
        <v>655</v>
      </c>
      <c r="E7" s="768" t="s">
        <v>1039</v>
      </c>
      <c r="F7" s="768" t="s">
        <v>692</v>
      </c>
      <c r="G7" s="768" t="s">
        <v>1040</v>
      </c>
    </row>
    <row r="8" spans="1:7" s="769" customFormat="1">
      <c r="A8" s="569" t="s">
        <v>570</v>
      </c>
      <c r="B8" s="575">
        <v>162023.56857971</v>
      </c>
      <c r="C8" s="575">
        <v>199338.00242054</v>
      </c>
      <c r="D8" s="575">
        <v>212474.87813381999</v>
      </c>
      <c r="E8" s="575">
        <v>11516.403034929999</v>
      </c>
      <c r="F8" s="575">
        <v>13696.14186294</v>
      </c>
      <c r="G8" s="569" t="s">
        <v>571</v>
      </c>
    </row>
    <row r="9" spans="1:7" s="769" customFormat="1" ht="21">
      <c r="A9" s="759" t="s">
        <v>1512</v>
      </c>
      <c r="B9" s="576">
        <v>87774.120707559996</v>
      </c>
      <c r="C9" s="576">
        <v>101701.6554415</v>
      </c>
      <c r="D9" s="576">
        <v>111167.24274887001</v>
      </c>
      <c r="E9" s="576">
        <v>6831.7939962</v>
      </c>
      <c r="F9" s="576">
        <v>5752.9484260099998</v>
      </c>
      <c r="G9" s="759" t="s">
        <v>1513</v>
      </c>
    </row>
    <row r="10" spans="1:7" s="769" customFormat="1">
      <c r="A10" s="571" t="s">
        <v>1514</v>
      </c>
      <c r="B10" s="577">
        <v>26493.856151839998</v>
      </c>
      <c r="C10" s="577">
        <v>28425.191699210001</v>
      </c>
      <c r="D10" s="577">
        <v>30046.57987338</v>
      </c>
      <c r="E10" s="577">
        <v>3012.8829562000001</v>
      </c>
      <c r="F10" s="577">
        <v>2426.0512428799998</v>
      </c>
      <c r="G10" s="571" t="s">
        <v>896</v>
      </c>
    </row>
    <row r="11" spans="1:7" s="769" customFormat="1">
      <c r="A11" s="571" t="s">
        <v>1515</v>
      </c>
      <c r="B11" s="577">
        <v>19478.31256889</v>
      </c>
      <c r="C11" s="577">
        <v>21454.205823019998</v>
      </c>
      <c r="D11" s="577">
        <v>22076.939377210001</v>
      </c>
      <c r="E11" s="577">
        <v>2243.8625450700001</v>
      </c>
      <c r="F11" s="577">
        <v>1958.81553278</v>
      </c>
      <c r="G11" s="571" t="s">
        <v>830</v>
      </c>
    </row>
    <row r="12" spans="1:7" s="769" customFormat="1">
      <c r="A12" s="571" t="s">
        <v>1516</v>
      </c>
      <c r="B12" s="577">
        <v>15191.75475733</v>
      </c>
      <c r="C12" s="577">
        <v>19657.238611950001</v>
      </c>
      <c r="D12" s="577">
        <v>22796.049413870001</v>
      </c>
      <c r="E12" s="577">
        <v>1183.5351418600001</v>
      </c>
      <c r="F12" s="577">
        <v>985.5689104600001</v>
      </c>
      <c r="G12" s="571" t="s">
        <v>814</v>
      </c>
    </row>
    <row r="13" spans="1:7" s="769" customFormat="1">
      <c r="A13" s="570" t="s">
        <v>1517</v>
      </c>
      <c r="B13" s="576">
        <v>2280.9692225499998</v>
      </c>
      <c r="C13" s="576">
        <v>2584.0639460000002</v>
      </c>
      <c r="D13" s="576">
        <v>1901.9334821899999</v>
      </c>
      <c r="E13" s="576">
        <v>172.06792464</v>
      </c>
      <c r="F13" s="576">
        <v>223.93443844999999</v>
      </c>
      <c r="G13" s="570" t="s">
        <v>18</v>
      </c>
    </row>
    <row r="14" spans="1:7" s="769" customFormat="1" ht="21">
      <c r="A14" s="570" t="s">
        <v>1518</v>
      </c>
      <c r="B14" s="576">
        <v>1405.0276495999999</v>
      </c>
      <c r="C14" s="576">
        <v>2744.7590330399998</v>
      </c>
      <c r="D14" s="576">
        <v>3193.5269144600002</v>
      </c>
      <c r="E14" s="576">
        <v>63.197114089999999</v>
      </c>
      <c r="F14" s="576">
        <v>2010.22699848</v>
      </c>
      <c r="G14" s="570" t="s">
        <v>684</v>
      </c>
    </row>
    <row r="15" spans="1:7" s="769" customFormat="1">
      <c r="A15" s="570" t="s">
        <v>499</v>
      </c>
      <c r="B15" s="576">
        <v>70563.451000000001</v>
      </c>
      <c r="C15" s="576">
        <v>92307.524000000005</v>
      </c>
      <c r="D15" s="576">
        <v>96212.174988300001</v>
      </c>
      <c r="E15" s="576">
        <v>4449.3440000000001</v>
      </c>
      <c r="F15" s="576">
        <v>5709.0320000000002</v>
      </c>
      <c r="G15" s="570" t="s">
        <v>1519</v>
      </c>
    </row>
    <row r="16" spans="1:7" s="769" customFormat="1">
      <c r="A16" s="569" t="s">
        <v>133</v>
      </c>
      <c r="B16" s="575">
        <v>157044.22937876001</v>
      </c>
      <c r="C16" s="575">
        <v>199917.28522228001</v>
      </c>
      <c r="D16" s="575">
        <v>215691.07899754</v>
      </c>
      <c r="E16" s="575">
        <v>8205.7216195199999</v>
      </c>
      <c r="F16" s="575">
        <v>9399.6691448899983</v>
      </c>
      <c r="G16" s="569" t="s">
        <v>664</v>
      </c>
    </row>
    <row r="17" spans="1:7" s="769" customFormat="1" ht="22.5">
      <c r="A17" s="571" t="s">
        <v>1520</v>
      </c>
      <c r="B17" s="577">
        <v>8103.2055825300004</v>
      </c>
      <c r="C17" s="577">
        <v>10241.789962839999</v>
      </c>
      <c r="D17" s="577">
        <v>10233.43496753</v>
      </c>
      <c r="E17" s="577">
        <v>555.73758845999998</v>
      </c>
      <c r="F17" s="577">
        <v>538.61940009</v>
      </c>
      <c r="G17" s="571" t="s">
        <v>167</v>
      </c>
    </row>
    <row r="18" spans="1:7" s="769" customFormat="1">
      <c r="A18" s="571" t="s">
        <v>107</v>
      </c>
      <c r="B18" s="577">
        <v>377.15668470000003</v>
      </c>
      <c r="C18" s="577">
        <v>749.41312963999997</v>
      </c>
      <c r="D18" s="577">
        <v>515.44069640999999</v>
      </c>
      <c r="E18" s="577">
        <v>14.62812023</v>
      </c>
      <c r="F18" s="577">
        <v>17.255766449999999</v>
      </c>
      <c r="G18" s="571" t="s">
        <v>55</v>
      </c>
    </row>
    <row r="19" spans="1:7" s="769" customFormat="1" ht="45">
      <c r="A19" s="571" t="s">
        <v>1521</v>
      </c>
      <c r="B19" s="577">
        <v>5908.76775825</v>
      </c>
      <c r="C19" s="577">
        <v>7585.2657134999999</v>
      </c>
      <c r="D19" s="577">
        <v>6500.24503181</v>
      </c>
      <c r="E19" s="577">
        <v>350.96365904999999</v>
      </c>
      <c r="F19" s="577">
        <v>352.89261775</v>
      </c>
      <c r="G19" s="571" t="s">
        <v>361</v>
      </c>
    </row>
    <row r="20" spans="1:7" s="769" customFormat="1">
      <c r="A20" s="571" t="s">
        <v>52</v>
      </c>
      <c r="B20" s="577">
        <v>57301.19162646</v>
      </c>
      <c r="C20" s="577">
        <v>63424.055074229997</v>
      </c>
      <c r="D20" s="577">
        <v>68761.501749489995</v>
      </c>
      <c r="E20" s="577">
        <v>4440.4080107899999</v>
      </c>
      <c r="F20" s="577">
        <v>4670.28767995</v>
      </c>
      <c r="G20" s="571" t="s">
        <v>53</v>
      </c>
    </row>
    <row r="21" spans="1:7" s="769" customFormat="1">
      <c r="A21" s="571" t="s">
        <v>393</v>
      </c>
      <c r="B21" s="577">
        <v>27058.426640410002</v>
      </c>
      <c r="C21" s="577">
        <v>17385.018864810001</v>
      </c>
      <c r="D21" s="577">
        <v>6730.7412307900004</v>
      </c>
      <c r="E21" s="577">
        <v>153.6697887</v>
      </c>
      <c r="F21" s="577">
        <v>1461.76456132</v>
      </c>
      <c r="G21" s="571" t="s">
        <v>394</v>
      </c>
    </row>
    <row r="22" spans="1:7" s="769" customFormat="1" ht="22.5">
      <c r="A22" s="571" t="s">
        <v>1522</v>
      </c>
      <c r="B22" s="577">
        <v>7651.7170314599998</v>
      </c>
      <c r="C22" s="577">
        <v>8986.2118741600007</v>
      </c>
      <c r="D22" s="577">
        <v>9684.8614304399998</v>
      </c>
      <c r="E22" s="577">
        <v>491.89843738999997</v>
      </c>
      <c r="F22" s="577">
        <v>403.62403305000004</v>
      </c>
      <c r="G22" s="571" t="s">
        <v>37</v>
      </c>
    </row>
    <row r="23" spans="1:7" s="769" customFormat="1" ht="22.5">
      <c r="A23" s="571" t="s">
        <v>70</v>
      </c>
      <c r="B23" s="577">
        <v>13857.04072997</v>
      </c>
      <c r="C23" s="577">
        <v>33079.084152820004</v>
      </c>
      <c r="D23" s="577">
        <v>46189.423542379998</v>
      </c>
      <c r="E23" s="577">
        <v>130.05134828000001</v>
      </c>
      <c r="F23" s="577">
        <v>103.83141314000001</v>
      </c>
      <c r="G23" s="571" t="s">
        <v>621</v>
      </c>
    </row>
    <row r="24" spans="1:7" s="769" customFormat="1" ht="22.5">
      <c r="A24" s="571" t="s">
        <v>543</v>
      </c>
      <c r="B24" s="577">
        <v>9849.5885343400005</v>
      </c>
      <c r="C24" s="577">
        <v>13102.35908432</v>
      </c>
      <c r="D24" s="577">
        <v>14071.28615867</v>
      </c>
      <c r="E24" s="577">
        <v>1040.53047715</v>
      </c>
      <c r="F24" s="577">
        <v>1023.0183883899999</v>
      </c>
      <c r="G24" s="571" t="s">
        <v>632</v>
      </c>
    </row>
    <row r="25" spans="1:7" s="769" customFormat="1" ht="22.5">
      <c r="A25" s="571" t="s">
        <v>1523</v>
      </c>
      <c r="B25" s="577">
        <v>697.59780711999997</v>
      </c>
      <c r="C25" s="577">
        <v>2486.5056478199999</v>
      </c>
      <c r="D25" s="577">
        <v>8439.1182525700005</v>
      </c>
      <c r="E25" s="577">
        <v>50</v>
      </c>
      <c r="F25" s="577" t="s">
        <v>696</v>
      </c>
      <c r="G25" s="571" t="s">
        <v>460</v>
      </c>
    </row>
    <row r="26" spans="1:7" s="769" customFormat="1" ht="56.25">
      <c r="A26" s="571" t="s">
        <v>909</v>
      </c>
      <c r="B26" s="577">
        <v>11761.44235617</v>
      </c>
      <c r="C26" s="577">
        <v>18763.868507669999</v>
      </c>
      <c r="D26" s="577">
        <v>14555.071544660001</v>
      </c>
      <c r="E26" s="577">
        <v>137.99208717000002</v>
      </c>
      <c r="F26" s="577">
        <v>187.39610607</v>
      </c>
      <c r="G26" s="571" t="s">
        <v>1524</v>
      </c>
    </row>
    <row r="27" spans="1:7" s="769" customFormat="1" ht="33.75">
      <c r="A27" s="571" t="s">
        <v>1525</v>
      </c>
      <c r="B27" s="577">
        <v>1678.02428824</v>
      </c>
      <c r="C27" s="577">
        <v>711.74042379000002</v>
      </c>
      <c r="D27" s="577">
        <v>679.59658138999998</v>
      </c>
      <c r="E27" s="577">
        <v>24.072572400000002</v>
      </c>
      <c r="F27" s="577">
        <v>31.821036810000003</v>
      </c>
      <c r="G27" s="571" t="s">
        <v>1526</v>
      </c>
    </row>
    <row r="28" spans="1:7" s="769" customFormat="1">
      <c r="A28" s="571" t="s">
        <v>277</v>
      </c>
      <c r="B28" s="577">
        <v>6561.9042860999998</v>
      </c>
      <c r="C28" s="577">
        <v>15170.7659981</v>
      </c>
      <c r="D28" s="577">
        <v>18313.03854876</v>
      </c>
      <c r="E28" s="577">
        <v>502.03812047999998</v>
      </c>
      <c r="F28" s="577">
        <v>212.00418721</v>
      </c>
      <c r="G28" s="571" t="s">
        <v>1527</v>
      </c>
    </row>
    <row r="29" spans="1:7" s="769" customFormat="1">
      <c r="A29" s="571" t="s">
        <v>783</v>
      </c>
      <c r="B29" s="577">
        <v>5195.7237199800002</v>
      </c>
      <c r="C29" s="577">
        <v>5959.2475417300002</v>
      </c>
      <c r="D29" s="577">
        <v>6004.8939495900004</v>
      </c>
      <c r="E29" s="577">
        <v>8.3365574199999983</v>
      </c>
      <c r="F29" s="577">
        <v>56.648954660000001</v>
      </c>
      <c r="G29" s="571" t="s">
        <v>1528</v>
      </c>
    </row>
    <row r="30" spans="1:7" s="769" customFormat="1">
      <c r="A30" s="571" t="s">
        <v>1529</v>
      </c>
      <c r="B30" s="577">
        <v>2.0353819400000002</v>
      </c>
      <c r="C30" s="577">
        <v>5.2096170500000003</v>
      </c>
      <c r="D30" s="577">
        <v>21.605553329999999</v>
      </c>
      <c r="E30" s="577" t="s">
        <v>696</v>
      </c>
      <c r="F30" s="577" t="s">
        <v>696</v>
      </c>
      <c r="G30" s="571" t="s">
        <v>1530</v>
      </c>
    </row>
    <row r="31" spans="1:7" s="769" customFormat="1">
      <c r="A31" s="571" t="s">
        <v>713</v>
      </c>
      <c r="B31" s="577">
        <v>1040.4069510899999</v>
      </c>
      <c r="C31" s="577">
        <v>2266.7496298000001</v>
      </c>
      <c r="D31" s="577">
        <v>4990.8197597199996</v>
      </c>
      <c r="E31" s="577">
        <v>305.39485200000001</v>
      </c>
      <c r="F31" s="577">
        <v>340.505</v>
      </c>
      <c r="G31" s="571" t="s">
        <v>1531</v>
      </c>
    </row>
    <row r="32" spans="1:7" s="769" customFormat="1" ht="22.5">
      <c r="A32" s="569" t="s">
        <v>903</v>
      </c>
      <c r="B32" s="575">
        <v>3967.7354315900002</v>
      </c>
      <c r="C32" s="575">
        <v>744.07537161000005</v>
      </c>
      <c r="D32" s="575">
        <v>3395.2857724</v>
      </c>
      <c r="E32" s="575">
        <v>-19.751954269999999</v>
      </c>
      <c r="F32" s="575">
        <v>-22.278214349999999</v>
      </c>
      <c r="G32" s="569" t="s">
        <v>770</v>
      </c>
    </row>
    <row r="33" spans="1:7" s="769" customFormat="1">
      <c r="A33" s="570" t="s">
        <v>1532</v>
      </c>
      <c r="B33" s="576">
        <v>4413.0797620000003</v>
      </c>
      <c r="C33" s="576">
        <v>2291.4574105199999</v>
      </c>
      <c r="D33" s="576">
        <v>3823.953</v>
      </c>
      <c r="E33" s="576">
        <v>0</v>
      </c>
      <c r="F33" s="576">
        <v>0</v>
      </c>
      <c r="G33" s="570" t="s">
        <v>1533</v>
      </c>
    </row>
    <row r="34" spans="1:7" s="769" customFormat="1" ht="21">
      <c r="A34" s="570" t="s">
        <v>1534</v>
      </c>
      <c r="B34" s="576">
        <v>445.34433041</v>
      </c>
      <c r="C34" s="576">
        <v>1547.3820389099999</v>
      </c>
      <c r="D34" s="576">
        <v>428.66722759999999</v>
      </c>
      <c r="E34" s="576">
        <v>19.751954269999999</v>
      </c>
      <c r="F34" s="576">
        <v>22.278214349999999</v>
      </c>
      <c r="G34" s="570" t="s">
        <v>1535</v>
      </c>
    </row>
    <row r="35" spans="1:7" s="769" customFormat="1" ht="33.75">
      <c r="A35" s="569" t="s">
        <v>932</v>
      </c>
      <c r="B35" s="575">
        <v>1006.705781</v>
      </c>
      <c r="C35" s="575">
        <v>92.246009000000001</v>
      </c>
      <c r="D35" s="575">
        <v>1625.50372393</v>
      </c>
      <c r="E35" s="575">
        <v>-21.902044</v>
      </c>
      <c r="F35" s="575">
        <v>-681.24781799999994</v>
      </c>
      <c r="G35" s="569" t="s">
        <v>902</v>
      </c>
    </row>
    <row r="36" spans="1:7" s="769" customFormat="1" ht="21">
      <c r="A36" s="570" t="s">
        <v>1538</v>
      </c>
      <c r="B36" s="576">
        <v>1203.6289919999999</v>
      </c>
      <c r="C36" s="576">
        <v>493.473455</v>
      </c>
      <c r="D36" s="576">
        <v>2309.0142519999999</v>
      </c>
      <c r="E36" s="576">
        <v>0</v>
      </c>
      <c r="F36" s="576">
        <v>0</v>
      </c>
      <c r="G36" s="570" t="s">
        <v>1539</v>
      </c>
    </row>
    <row r="37" spans="1:7" s="769" customFormat="1" ht="31.5">
      <c r="A37" s="570" t="s">
        <v>1536</v>
      </c>
      <c r="B37" s="576">
        <v>196.92321100000001</v>
      </c>
      <c r="C37" s="576">
        <v>401.22744599999999</v>
      </c>
      <c r="D37" s="576">
        <v>683.51052806999996</v>
      </c>
      <c r="E37" s="576">
        <v>21.902044</v>
      </c>
      <c r="F37" s="576">
        <v>681.24781799999994</v>
      </c>
      <c r="G37" s="570" t="s">
        <v>1537</v>
      </c>
    </row>
    <row r="38" spans="1:7" s="769" customFormat="1" ht="22.5">
      <c r="A38" s="569" t="s">
        <v>1027</v>
      </c>
      <c r="B38" s="575">
        <v>4.8979883600000003</v>
      </c>
      <c r="C38" s="575">
        <v>-1415.60418235</v>
      </c>
      <c r="D38" s="575">
        <v>-8236.9903600500002</v>
      </c>
      <c r="E38" s="575">
        <v>3352.3354136800003</v>
      </c>
      <c r="F38" s="575">
        <v>4999.9987504000001</v>
      </c>
      <c r="G38" s="569" t="s">
        <v>904</v>
      </c>
    </row>
    <row r="39" spans="1:7" s="769" customFormat="1" ht="33.75">
      <c r="A39" s="569" t="s">
        <v>772</v>
      </c>
      <c r="B39" s="575">
        <v>-4.8979883600000003</v>
      </c>
      <c r="C39" s="575">
        <v>1415.60418235</v>
      </c>
      <c r="D39" s="575">
        <v>8236.9903600500002</v>
      </c>
      <c r="E39" s="575">
        <v>-3352.3354136800003</v>
      </c>
      <c r="F39" s="575">
        <v>-4999.9987504000001</v>
      </c>
      <c r="G39" s="569" t="s">
        <v>1854</v>
      </c>
    </row>
    <row r="40" spans="1:7" s="769" customFormat="1" ht="19.7" customHeight="1">
      <c r="A40" s="760" t="s">
        <v>662</v>
      </c>
      <c r="B40" s="578">
        <v>-4.8979883600000003</v>
      </c>
      <c r="C40" s="578">
        <v>1415.60418235</v>
      </c>
      <c r="D40" s="578">
        <v>8236.9903600500002</v>
      </c>
      <c r="E40" s="578">
        <v>-3352.3354136800003</v>
      </c>
      <c r="F40" s="578">
        <v>-4999.9987504000001</v>
      </c>
      <c r="G40" s="760" t="s">
        <v>1540</v>
      </c>
    </row>
    <row r="41" spans="1:7" s="769" customFormat="1" ht="19.149999999999999" customHeight="1">
      <c r="A41" s="571" t="s">
        <v>1541</v>
      </c>
      <c r="B41" s="577">
        <v>2224.5889478499998</v>
      </c>
      <c r="C41" s="577">
        <v>4593.0525873500001</v>
      </c>
      <c r="D41" s="577">
        <v>12002.96070505</v>
      </c>
      <c r="E41" s="577">
        <v>-3352.3354136800003</v>
      </c>
      <c r="F41" s="577">
        <v>-4999.9987504000001</v>
      </c>
      <c r="G41" s="761" t="s">
        <v>1542</v>
      </c>
    </row>
    <row r="42" spans="1:7" s="769" customFormat="1" ht="19.7" customHeight="1">
      <c r="A42" s="571" t="s">
        <v>1543</v>
      </c>
      <c r="B42" s="577">
        <v>2229.4869362099998</v>
      </c>
      <c r="C42" s="577">
        <v>3177.4484050000001</v>
      </c>
      <c r="D42" s="577">
        <v>3765.9703450000002</v>
      </c>
      <c r="E42" s="577" t="s">
        <v>696</v>
      </c>
      <c r="F42" s="577" t="s">
        <v>696</v>
      </c>
      <c r="G42" s="571" t="s">
        <v>1544</v>
      </c>
    </row>
    <row r="43" spans="1:7" s="769" customFormat="1" ht="19.7" customHeight="1">
      <c r="A43" s="760" t="s">
        <v>293</v>
      </c>
      <c r="B43" s="579" t="s">
        <v>696</v>
      </c>
      <c r="C43" s="579" t="s">
        <v>696</v>
      </c>
      <c r="D43" s="579" t="s">
        <v>696</v>
      </c>
      <c r="E43" s="579" t="s">
        <v>696</v>
      </c>
      <c r="F43" s="579" t="s">
        <v>696</v>
      </c>
      <c r="G43" s="760" t="s">
        <v>1545</v>
      </c>
    </row>
    <row r="44" spans="1:7" s="769" customFormat="1" ht="19.149999999999999" customHeigh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23622047244094491" right="0.23622047244094491" top="0.31496062992125984" bottom="0.27559055118110237" header="0.51181102362204722" footer="0.51181102362204722"/>
  <pageSetup paperSize="9" scale="8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rgb="FFFFEEB9"/>
  </sheetPr>
  <dimension ref="A1:G46"/>
  <sheetViews>
    <sheetView view="pageBreakPreview" zoomScale="80" zoomScaleSheetLayoutView="80" workbookViewId="0">
      <selection activeCell="A5" sqref="A5:G7"/>
    </sheetView>
  </sheetViews>
  <sheetFormatPr defaultRowHeight="11.25"/>
  <cols>
    <col min="1" max="1" width="33.140625" style="69" customWidth="1"/>
    <col min="2" max="6" width="11.28515625" style="69" customWidth="1"/>
    <col min="7" max="7" width="39.5703125" style="69" customWidth="1"/>
    <col min="8" max="8" width="4.7109375" style="69" customWidth="1"/>
    <col min="9" max="16384" width="9.140625" style="69"/>
  </cols>
  <sheetData>
    <row r="1" spans="1:7" s="762" customFormat="1" ht="17.25" customHeight="1">
      <c r="A1" s="909" t="s">
        <v>1579</v>
      </c>
      <c r="B1" s="909"/>
      <c r="C1" s="909"/>
      <c r="D1" s="908" t="s">
        <v>881</v>
      </c>
      <c r="E1" s="908"/>
      <c r="F1" s="908"/>
      <c r="G1" s="908"/>
    </row>
    <row r="2" spans="1:7" s="762" customFormat="1" ht="15" customHeight="1">
      <c r="A2" s="910" t="s">
        <v>1580</v>
      </c>
      <c r="B2" s="910"/>
      <c r="C2" s="910"/>
      <c r="D2" s="907" t="s">
        <v>1509</v>
      </c>
      <c r="E2" s="907"/>
      <c r="F2" s="907"/>
      <c r="G2" s="907"/>
    </row>
    <row r="3" spans="1:7" s="762" customFormat="1" ht="12.75" customHeight="1">
      <c r="A3" s="910" t="s">
        <v>1510</v>
      </c>
      <c r="B3" s="910"/>
      <c r="C3" s="910"/>
      <c r="D3" s="907" t="s">
        <v>1581</v>
      </c>
      <c r="E3" s="907"/>
      <c r="F3" s="907"/>
      <c r="G3" s="907"/>
    </row>
    <row r="4" spans="1:7" s="762" customFormat="1" ht="12.75" customHeight="1">
      <c r="A4" s="911" t="s">
        <v>158</v>
      </c>
      <c r="B4" s="911"/>
      <c r="C4" s="911"/>
      <c r="D4" s="913" t="s">
        <v>731</v>
      </c>
      <c r="E4" s="913"/>
      <c r="F4" s="913"/>
      <c r="G4" s="913"/>
    </row>
    <row r="5" spans="1:7" s="762" customFormat="1" ht="18" customHeight="1">
      <c r="A5" s="895" t="s">
        <v>534</v>
      </c>
      <c r="B5" s="896" t="s">
        <v>2046</v>
      </c>
      <c r="C5" s="896" t="s">
        <v>2105</v>
      </c>
      <c r="D5" s="905" t="s">
        <v>2355</v>
      </c>
      <c r="E5" s="905"/>
      <c r="F5" s="906" t="s">
        <v>2833</v>
      </c>
      <c r="G5" s="896" t="s">
        <v>51</v>
      </c>
    </row>
    <row r="6" spans="1:7" s="762" customFormat="1" ht="42.75" customHeight="1">
      <c r="A6" s="895"/>
      <c r="B6" s="896"/>
      <c r="C6" s="896"/>
      <c r="D6" s="763" t="s">
        <v>750</v>
      </c>
      <c r="E6" s="763" t="s">
        <v>2832</v>
      </c>
      <c r="F6" s="906"/>
      <c r="G6" s="896"/>
    </row>
    <row r="7" spans="1:7" s="762" customFormat="1" ht="12.75" customHeight="1">
      <c r="A7" s="768" t="s">
        <v>723</v>
      </c>
      <c r="B7" s="768" t="s">
        <v>236</v>
      </c>
      <c r="C7" s="768" t="s">
        <v>362</v>
      </c>
      <c r="D7" s="768" t="s">
        <v>655</v>
      </c>
      <c r="E7" s="768" t="s">
        <v>1039</v>
      </c>
      <c r="F7" s="768" t="s">
        <v>692</v>
      </c>
      <c r="G7" s="768" t="s">
        <v>1040</v>
      </c>
    </row>
    <row r="8" spans="1:7" s="769" customFormat="1">
      <c r="A8" s="569" t="s">
        <v>570</v>
      </c>
      <c r="B8" s="575">
        <v>166439.29814662001</v>
      </c>
      <c r="C8" s="575">
        <v>182139.70405365</v>
      </c>
      <c r="D8" s="575">
        <v>182173.76035974</v>
      </c>
      <c r="E8" s="575">
        <v>9848.0488755300012</v>
      </c>
      <c r="F8" s="575">
        <v>11847.14459734</v>
      </c>
      <c r="G8" s="569" t="s">
        <v>571</v>
      </c>
    </row>
    <row r="9" spans="1:7" s="769" customFormat="1" ht="21">
      <c r="A9" s="759" t="s">
        <v>1512</v>
      </c>
      <c r="B9" s="576">
        <v>33690.061696539997</v>
      </c>
      <c r="C9" s="576">
        <v>35477.075627060003</v>
      </c>
      <c r="D9" s="576">
        <v>37045.309775790003</v>
      </c>
      <c r="E9" s="576">
        <v>1872.41716896</v>
      </c>
      <c r="F9" s="576">
        <v>2248.6742129899999</v>
      </c>
      <c r="G9" s="759" t="s">
        <v>1513</v>
      </c>
    </row>
    <row r="10" spans="1:7" s="769" customFormat="1">
      <c r="A10" s="571" t="s">
        <v>1514</v>
      </c>
      <c r="B10" s="577">
        <v>13335.79779318</v>
      </c>
      <c r="C10" s="577">
        <v>13522.92269551</v>
      </c>
      <c r="D10" s="577">
        <v>13642.66716071</v>
      </c>
      <c r="E10" s="577">
        <v>652.69181624999999</v>
      </c>
      <c r="F10" s="577">
        <v>1018.8771901</v>
      </c>
      <c r="G10" s="571" t="s">
        <v>896</v>
      </c>
    </row>
    <row r="11" spans="1:7" s="769" customFormat="1">
      <c r="A11" s="571" t="s">
        <v>1515</v>
      </c>
      <c r="B11" s="577">
        <v>8299.5517794900006</v>
      </c>
      <c r="C11" s="577">
        <v>9156.6295367300008</v>
      </c>
      <c r="D11" s="577">
        <v>9576.9881645700007</v>
      </c>
      <c r="E11" s="577">
        <v>777.37017558000002</v>
      </c>
      <c r="F11" s="577">
        <v>731.9781437800001</v>
      </c>
      <c r="G11" s="571" t="s">
        <v>830</v>
      </c>
    </row>
    <row r="12" spans="1:7" s="769" customFormat="1">
      <c r="A12" s="571" t="s">
        <v>1516</v>
      </c>
      <c r="B12" s="577">
        <v>2560.8200653499998</v>
      </c>
      <c r="C12" s="577">
        <v>2582.5323861299998</v>
      </c>
      <c r="D12" s="577">
        <v>3830.4072431200002</v>
      </c>
      <c r="E12" s="577">
        <v>174.299194</v>
      </c>
      <c r="F12" s="577">
        <v>240.68656245</v>
      </c>
      <c r="G12" s="571" t="s">
        <v>814</v>
      </c>
    </row>
    <row r="13" spans="1:7" s="769" customFormat="1">
      <c r="A13" s="570" t="s">
        <v>1517</v>
      </c>
      <c r="B13" s="576">
        <v>2139.7663366199999</v>
      </c>
      <c r="C13" s="576">
        <v>1888.06017109</v>
      </c>
      <c r="D13" s="576">
        <v>1392.6117684000001</v>
      </c>
      <c r="E13" s="576">
        <v>151.76998670999998</v>
      </c>
      <c r="F13" s="576">
        <v>77.85232760000001</v>
      </c>
      <c r="G13" s="570" t="s">
        <v>18</v>
      </c>
    </row>
    <row r="14" spans="1:7" s="769" customFormat="1" ht="21">
      <c r="A14" s="570" t="s">
        <v>1518</v>
      </c>
      <c r="B14" s="576">
        <v>1724.6507134599999</v>
      </c>
      <c r="C14" s="576">
        <v>3591.3580554999999</v>
      </c>
      <c r="D14" s="576">
        <v>3090.93790455</v>
      </c>
      <c r="E14" s="576">
        <v>407.87671986000004</v>
      </c>
      <c r="F14" s="576">
        <v>475.69005675</v>
      </c>
      <c r="G14" s="570" t="s">
        <v>684</v>
      </c>
    </row>
    <row r="15" spans="1:7" s="769" customFormat="1">
      <c r="A15" s="570" t="s">
        <v>499</v>
      </c>
      <c r="B15" s="576">
        <v>128884.81939999999</v>
      </c>
      <c r="C15" s="576">
        <v>141183.2102</v>
      </c>
      <c r="D15" s="576">
        <v>140644.900911</v>
      </c>
      <c r="E15" s="576">
        <v>7415.9849999999997</v>
      </c>
      <c r="F15" s="576">
        <v>9044.9279999999999</v>
      </c>
      <c r="G15" s="570" t="s">
        <v>1519</v>
      </c>
    </row>
    <row r="16" spans="1:7" s="769" customFormat="1">
      <c r="A16" s="569" t="s">
        <v>133</v>
      </c>
      <c r="B16" s="575">
        <v>166411.35825662001</v>
      </c>
      <c r="C16" s="575">
        <v>182272.69742129999</v>
      </c>
      <c r="D16" s="575">
        <v>184352.24566305001</v>
      </c>
      <c r="E16" s="575">
        <v>8276.6086169999999</v>
      </c>
      <c r="F16" s="575">
        <v>9828.9881994299994</v>
      </c>
      <c r="G16" s="569" t="s">
        <v>664</v>
      </c>
    </row>
    <row r="17" spans="1:7" s="769" customFormat="1" ht="22.5">
      <c r="A17" s="571" t="s">
        <v>1520</v>
      </c>
      <c r="B17" s="577">
        <v>8853.1248431000004</v>
      </c>
      <c r="C17" s="577">
        <v>13629.565374780001</v>
      </c>
      <c r="D17" s="577">
        <v>11321.96816395</v>
      </c>
      <c r="E17" s="577">
        <v>470.15752308999998</v>
      </c>
      <c r="F17" s="577">
        <v>384.99585444999997</v>
      </c>
      <c r="G17" s="571" t="s">
        <v>167</v>
      </c>
    </row>
    <row r="18" spans="1:7" s="769" customFormat="1">
      <c r="A18" s="571" t="s">
        <v>107</v>
      </c>
      <c r="B18" s="577">
        <v>256.19581503000001</v>
      </c>
      <c r="C18" s="577">
        <v>425.67078301999999</v>
      </c>
      <c r="D18" s="577">
        <v>339.34295361</v>
      </c>
      <c r="E18" s="577">
        <v>11.22982243</v>
      </c>
      <c r="F18" s="577">
        <v>11.16764921</v>
      </c>
      <c r="G18" s="571" t="s">
        <v>55</v>
      </c>
    </row>
    <row r="19" spans="1:7" s="769" customFormat="1" ht="33.75">
      <c r="A19" s="571" t="s">
        <v>1521</v>
      </c>
      <c r="B19" s="577">
        <v>4825.7876991800003</v>
      </c>
      <c r="C19" s="577">
        <v>5456.6335797399997</v>
      </c>
      <c r="D19" s="577">
        <v>5292.1556062500003</v>
      </c>
      <c r="E19" s="577">
        <v>306.98633546999997</v>
      </c>
      <c r="F19" s="577">
        <v>324.61023346000002</v>
      </c>
      <c r="G19" s="571" t="s">
        <v>361</v>
      </c>
    </row>
    <row r="20" spans="1:7" s="769" customFormat="1">
      <c r="A20" s="571" t="s">
        <v>52</v>
      </c>
      <c r="B20" s="577">
        <v>49458.08767519</v>
      </c>
      <c r="C20" s="577">
        <v>48606.973754270002</v>
      </c>
      <c r="D20" s="577">
        <v>54337.329111250001</v>
      </c>
      <c r="E20" s="577">
        <v>4067.3484562099998</v>
      </c>
      <c r="F20" s="577">
        <v>4072.13899059</v>
      </c>
      <c r="G20" s="571" t="s">
        <v>53</v>
      </c>
    </row>
    <row r="21" spans="1:7" s="769" customFormat="1">
      <c r="A21" s="571" t="s">
        <v>393</v>
      </c>
      <c r="B21" s="577">
        <v>24947.785014509998</v>
      </c>
      <c r="C21" s="577">
        <v>12268.812700910001</v>
      </c>
      <c r="D21" s="577">
        <v>3578.4696193899999</v>
      </c>
      <c r="E21" s="577">
        <v>20.599148079999999</v>
      </c>
      <c r="F21" s="577">
        <v>21.577321730000001</v>
      </c>
      <c r="G21" s="571" t="s">
        <v>394</v>
      </c>
    </row>
    <row r="22" spans="1:7" s="769" customFormat="1" ht="22.5">
      <c r="A22" s="571" t="s">
        <v>1522</v>
      </c>
      <c r="B22" s="577">
        <v>6518.2691721900001</v>
      </c>
      <c r="C22" s="577">
        <v>7429.9959036600003</v>
      </c>
      <c r="D22" s="577">
        <v>7967.6263310200002</v>
      </c>
      <c r="E22" s="577">
        <v>277.93158763999998</v>
      </c>
      <c r="F22" s="577">
        <v>295.95738955999997</v>
      </c>
      <c r="G22" s="571" t="s">
        <v>37</v>
      </c>
    </row>
    <row r="23" spans="1:7" s="769" customFormat="1">
      <c r="A23" s="571" t="s">
        <v>70</v>
      </c>
      <c r="B23" s="577">
        <v>16795.82120332</v>
      </c>
      <c r="C23" s="577">
        <v>22287.16658031</v>
      </c>
      <c r="D23" s="577">
        <v>25737.295378300001</v>
      </c>
      <c r="E23" s="577">
        <v>399.84544689000001</v>
      </c>
      <c r="F23" s="577">
        <v>80.468011629999992</v>
      </c>
      <c r="G23" s="571" t="s">
        <v>621</v>
      </c>
    </row>
    <row r="24" spans="1:7" s="769" customFormat="1" ht="22.5">
      <c r="A24" s="571" t="s">
        <v>543</v>
      </c>
      <c r="B24" s="577">
        <v>6547.6916596900001</v>
      </c>
      <c r="C24" s="577">
        <v>7208.8025309599998</v>
      </c>
      <c r="D24" s="577">
        <v>8062.2456087600003</v>
      </c>
      <c r="E24" s="577">
        <v>310.76975592999997</v>
      </c>
      <c r="F24" s="577">
        <v>765.80785825000009</v>
      </c>
      <c r="G24" s="571" t="s">
        <v>632</v>
      </c>
    </row>
    <row r="25" spans="1:7" s="769" customFormat="1" ht="22.5">
      <c r="A25" s="571" t="s">
        <v>1523</v>
      </c>
      <c r="B25" s="577">
        <v>328.28203996000002</v>
      </c>
      <c r="C25" s="577">
        <v>167.77329735000001</v>
      </c>
      <c r="D25" s="577">
        <v>170.68348832999999</v>
      </c>
      <c r="E25" s="577" t="s">
        <v>696</v>
      </c>
      <c r="F25" s="577" t="s">
        <v>696</v>
      </c>
      <c r="G25" s="571" t="s">
        <v>460</v>
      </c>
    </row>
    <row r="26" spans="1:7" s="769" customFormat="1" ht="56.25">
      <c r="A26" s="571" t="s">
        <v>909</v>
      </c>
      <c r="B26" s="577">
        <v>34732.422803720001</v>
      </c>
      <c r="C26" s="577">
        <v>44843.850427030004</v>
      </c>
      <c r="D26" s="577">
        <v>38974.363852449998</v>
      </c>
      <c r="E26" s="577">
        <v>2244.8191057000004</v>
      </c>
      <c r="F26" s="577">
        <v>3692.3853056899998</v>
      </c>
      <c r="G26" s="571" t="s">
        <v>1524</v>
      </c>
    </row>
    <row r="27" spans="1:7" s="769" customFormat="1" ht="22.5">
      <c r="A27" s="571" t="s">
        <v>1525</v>
      </c>
      <c r="B27" s="577">
        <v>391.23231973999998</v>
      </c>
      <c r="C27" s="577">
        <v>1805.79619301</v>
      </c>
      <c r="D27" s="577">
        <v>2669.1204259400001</v>
      </c>
      <c r="E27" s="577">
        <v>51.024043729999995</v>
      </c>
      <c r="F27" s="577">
        <v>11.55924387</v>
      </c>
      <c r="G27" s="571" t="s">
        <v>1526</v>
      </c>
    </row>
    <row r="28" spans="1:7" s="769" customFormat="1">
      <c r="A28" s="571" t="s">
        <v>277</v>
      </c>
      <c r="B28" s="577">
        <v>8770.0583751400009</v>
      </c>
      <c r="C28" s="577">
        <v>13906.21599036</v>
      </c>
      <c r="D28" s="577">
        <v>19130.511177069999</v>
      </c>
      <c r="E28" s="577">
        <v>102.50886068</v>
      </c>
      <c r="F28" s="577">
        <v>158.73059237999999</v>
      </c>
      <c r="G28" s="571" t="s">
        <v>1527</v>
      </c>
    </row>
    <row r="29" spans="1:7" s="769" customFormat="1">
      <c r="A29" s="571" t="s">
        <v>783</v>
      </c>
      <c r="B29" s="577">
        <v>3177.6330691899998</v>
      </c>
      <c r="C29" s="577">
        <v>3284.3691927099999</v>
      </c>
      <c r="D29" s="577">
        <v>3627.8371641200001</v>
      </c>
      <c r="E29" s="577">
        <v>12.98453115</v>
      </c>
      <c r="F29" s="577">
        <v>9.2157486100000003</v>
      </c>
      <c r="G29" s="571" t="s">
        <v>1528</v>
      </c>
    </row>
    <row r="30" spans="1:7" s="769" customFormat="1">
      <c r="A30" s="571" t="s">
        <v>1529</v>
      </c>
      <c r="B30" s="577">
        <v>1.60149915</v>
      </c>
      <c r="C30" s="577">
        <v>6.97906125</v>
      </c>
      <c r="D30" s="577">
        <v>23.440110610000001</v>
      </c>
      <c r="E30" s="577" t="s">
        <v>696</v>
      </c>
      <c r="F30" s="577" t="s">
        <v>696</v>
      </c>
      <c r="G30" s="571" t="s">
        <v>1530</v>
      </c>
    </row>
    <row r="31" spans="1:7" s="769" customFormat="1">
      <c r="A31" s="571" t="s">
        <v>713</v>
      </c>
      <c r="B31" s="577">
        <v>807.36506751000002</v>
      </c>
      <c r="C31" s="577">
        <v>944.09205194000003</v>
      </c>
      <c r="D31" s="577">
        <v>3119.8566719999999</v>
      </c>
      <c r="E31" s="577">
        <v>0.40400000000000003</v>
      </c>
      <c r="F31" s="577">
        <v>0.374</v>
      </c>
      <c r="G31" s="571" t="s">
        <v>1531</v>
      </c>
    </row>
    <row r="32" spans="1:7" s="769" customFormat="1">
      <c r="A32" s="569" t="s">
        <v>903</v>
      </c>
      <c r="B32" s="575">
        <v>4300.6505090000001</v>
      </c>
      <c r="C32" s="575">
        <v>2268.8561203499999</v>
      </c>
      <c r="D32" s="575">
        <v>2974.7886589999998</v>
      </c>
      <c r="E32" s="575">
        <v>-17.513739000000001</v>
      </c>
      <c r="F32" s="575">
        <v>-21.808409999999999</v>
      </c>
      <c r="G32" s="569" t="s">
        <v>770</v>
      </c>
    </row>
    <row r="33" spans="1:7" s="769" customFormat="1">
      <c r="A33" s="570" t="s">
        <v>1532</v>
      </c>
      <c r="B33" s="576">
        <v>4673.4326000000001</v>
      </c>
      <c r="C33" s="576">
        <v>4021.2387663499999</v>
      </c>
      <c r="D33" s="576">
        <v>3391.2698</v>
      </c>
      <c r="E33" s="576">
        <v>0</v>
      </c>
      <c r="F33" s="576">
        <v>0</v>
      </c>
      <c r="G33" s="570" t="s">
        <v>1533</v>
      </c>
    </row>
    <row r="34" spans="1:7" s="769" customFormat="1">
      <c r="A34" s="570" t="s">
        <v>1534</v>
      </c>
      <c r="B34" s="576">
        <v>372.78209099999998</v>
      </c>
      <c r="C34" s="576">
        <v>1752.382646</v>
      </c>
      <c r="D34" s="576">
        <v>416.48114099999998</v>
      </c>
      <c r="E34" s="576">
        <v>17.513739000000001</v>
      </c>
      <c r="F34" s="576">
        <v>21.808409999999999</v>
      </c>
      <c r="G34" s="570" t="s">
        <v>1535</v>
      </c>
    </row>
    <row r="35" spans="1:7" s="769" customFormat="1" ht="33.75">
      <c r="A35" s="569" t="s">
        <v>932</v>
      </c>
      <c r="B35" s="575">
        <v>1840.99315265</v>
      </c>
      <c r="C35" s="575">
        <v>1220.0142788799999</v>
      </c>
      <c r="D35" s="575">
        <v>1928.2018203099999</v>
      </c>
      <c r="E35" s="575">
        <v>0</v>
      </c>
      <c r="F35" s="575">
        <v>-2.3894349999999998</v>
      </c>
      <c r="G35" s="569" t="s">
        <v>902</v>
      </c>
    </row>
    <row r="36" spans="1:7" s="769" customFormat="1">
      <c r="A36" s="570" t="s">
        <v>1538</v>
      </c>
      <c r="B36" s="576">
        <v>1857.7505000000001</v>
      </c>
      <c r="C36" s="576">
        <v>1262.182</v>
      </c>
      <c r="D36" s="576">
        <v>1943.29</v>
      </c>
      <c r="E36" s="576">
        <v>0</v>
      </c>
      <c r="F36" s="576">
        <v>0</v>
      </c>
      <c r="G36" s="570" t="s">
        <v>1539</v>
      </c>
    </row>
    <row r="37" spans="1:7" s="769" customFormat="1" ht="21">
      <c r="A37" s="570" t="s">
        <v>1536</v>
      </c>
      <c r="B37" s="576">
        <v>16.75734735</v>
      </c>
      <c r="C37" s="576">
        <v>42.167721120000003</v>
      </c>
      <c r="D37" s="576">
        <v>15.08817969</v>
      </c>
      <c r="E37" s="576">
        <v>0</v>
      </c>
      <c r="F37" s="576">
        <v>2.3894349999999998</v>
      </c>
      <c r="G37" s="570" t="s">
        <v>1537</v>
      </c>
    </row>
    <row r="38" spans="1:7" s="769" customFormat="1" ht="22.5">
      <c r="A38" s="569" t="s">
        <v>1027</v>
      </c>
      <c r="B38" s="575">
        <v>-6113.7037716499999</v>
      </c>
      <c r="C38" s="575">
        <v>-3621.8637668800002</v>
      </c>
      <c r="D38" s="575">
        <v>-7081.4757826200002</v>
      </c>
      <c r="E38" s="575">
        <v>1588.9539975300002</v>
      </c>
      <c r="F38" s="575">
        <v>2042.35424291</v>
      </c>
      <c r="G38" s="569" t="s">
        <v>904</v>
      </c>
    </row>
    <row r="39" spans="1:7" s="769" customFormat="1" ht="33.75">
      <c r="A39" s="569" t="s">
        <v>772</v>
      </c>
      <c r="B39" s="575">
        <v>6113.7037716499999</v>
      </c>
      <c r="C39" s="575">
        <v>3621.8637668800002</v>
      </c>
      <c r="D39" s="575">
        <v>7081.4757826200002</v>
      </c>
      <c r="E39" s="575">
        <v>-1588.9539975300002</v>
      </c>
      <c r="F39" s="575">
        <v>-2042.35424291</v>
      </c>
      <c r="G39" s="569" t="s">
        <v>1854</v>
      </c>
    </row>
    <row r="40" spans="1:7" s="769" customFormat="1">
      <c r="A40" s="760" t="s">
        <v>662</v>
      </c>
      <c r="B40" s="578">
        <v>6113.7037716499999</v>
      </c>
      <c r="C40" s="578">
        <v>3621.8637668800002</v>
      </c>
      <c r="D40" s="578">
        <v>7081.4757826200002</v>
      </c>
      <c r="E40" s="578">
        <v>-1588.9539975300002</v>
      </c>
      <c r="F40" s="578">
        <v>-2042.35424291</v>
      </c>
      <c r="G40" s="760" t="s">
        <v>1540</v>
      </c>
    </row>
    <row r="41" spans="1:7" s="769" customFormat="1">
      <c r="A41" s="571" t="s">
        <v>1541</v>
      </c>
      <c r="B41" s="577">
        <v>6751.10458165</v>
      </c>
      <c r="C41" s="577">
        <v>5691.3410400800003</v>
      </c>
      <c r="D41" s="577">
        <v>10891.67659662</v>
      </c>
      <c r="E41" s="577">
        <v>-1588.9539975300002</v>
      </c>
      <c r="F41" s="577">
        <v>-2042.35424291</v>
      </c>
      <c r="G41" s="761" t="s">
        <v>1542</v>
      </c>
    </row>
    <row r="42" spans="1:7" s="769" customFormat="1">
      <c r="A42" s="571" t="s">
        <v>1543</v>
      </c>
      <c r="B42" s="577">
        <v>637.40080999999998</v>
      </c>
      <c r="C42" s="577">
        <v>2069.4772732000001</v>
      </c>
      <c r="D42" s="577">
        <v>3810.2008139999998</v>
      </c>
      <c r="E42" s="577" t="s">
        <v>696</v>
      </c>
      <c r="F42" s="577" t="s">
        <v>696</v>
      </c>
      <c r="G42" s="571" t="s">
        <v>1544</v>
      </c>
    </row>
    <row r="43" spans="1:7" s="769" customFormat="1">
      <c r="A43" s="760" t="s">
        <v>293</v>
      </c>
      <c r="B43" s="579" t="s">
        <v>696</v>
      </c>
      <c r="C43" s="579" t="s">
        <v>696</v>
      </c>
      <c r="D43" s="579" t="s">
        <v>696</v>
      </c>
      <c r="E43" s="579" t="s">
        <v>696</v>
      </c>
      <c r="F43" s="579" t="s">
        <v>696</v>
      </c>
      <c r="G43" s="760" t="s">
        <v>1545</v>
      </c>
    </row>
    <row r="44" spans="1:7" s="769" customForma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42" right="0.18" top="0.36" bottom="0.34" header="0.5" footer="0.35"/>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tabColor rgb="FFFFEEB9"/>
  </sheetPr>
  <dimension ref="A1:G46"/>
  <sheetViews>
    <sheetView view="pageBreakPreview" zoomScaleNormal="80" zoomScaleSheetLayoutView="100" workbookViewId="0">
      <pane xSplit="1" ySplit="8" topLeftCell="B9" activePane="bottomRight" state="frozen"/>
      <selection activeCell="D18" sqref="D18"/>
      <selection pane="topRight" activeCell="D18" sqref="D18"/>
      <selection pane="bottomLeft" activeCell="D18" sqref="D18"/>
      <selection pane="bottomRight" activeCell="D16" sqref="D16"/>
    </sheetView>
  </sheetViews>
  <sheetFormatPr defaultRowHeight="11.25"/>
  <cols>
    <col min="1" max="1" width="31.28515625" style="69" customWidth="1"/>
    <col min="2" max="6" width="11.5703125" style="69" customWidth="1"/>
    <col min="7" max="7" width="33.85546875" style="69" customWidth="1"/>
    <col min="8" max="8" width="4.7109375" style="69" customWidth="1"/>
    <col min="9" max="16384" width="9.140625" style="69"/>
  </cols>
  <sheetData>
    <row r="1" spans="1:7" s="762" customFormat="1" ht="17.25" customHeight="1">
      <c r="A1" s="764" t="s">
        <v>1582</v>
      </c>
      <c r="B1" s="764"/>
      <c r="C1" s="764"/>
      <c r="D1" s="771"/>
      <c r="E1" s="771"/>
      <c r="F1" s="771"/>
      <c r="G1" s="771" t="s">
        <v>1583</v>
      </c>
    </row>
    <row r="2" spans="1:7" s="762" customFormat="1" ht="15" customHeight="1">
      <c r="A2" s="915" t="s">
        <v>3438</v>
      </c>
      <c r="B2" s="915"/>
      <c r="C2" s="915"/>
      <c r="D2" s="915"/>
      <c r="E2" s="772"/>
      <c r="F2" s="772"/>
      <c r="G2" s="772" t="s">
        <v>1509</v>
      </c>
    </row>
    <row r="3" spans="1:7" s="762" customFormat="1" ht="12.75" customHeight="1">
      <c r="A3" s="915" t="s">
        <v>1510</v>
      </c>
      <c r="B3" s="915"/>
      <c r="C3" s="915"/>
      <c r="D3" s="915"/>
      <c r="E3" s="772"/>
      <c r="F3" s="772"/>
      <c r="G3" s="772" t="s">
        <v>2781</v>
      </c>
    </row>
    <row r="4" spans="1:7" s="762" customFormat="1" ht="12.75" customHeight="1">
      <c r="A4" s="914" t="s">
        <v>158</v>
      </c>
      <c r="B4" s="914"/>
      <c r="C4" s="914"/>
      <c r="D4" s="914"/>
      <c r="E4" s="773"/>
      <c r="F4" s="773"/>
      <c r="G4" s="773" t="s">
        <v>731</v>
      </c>
    </row>
    <row r="5" spans="1:7" s="762" customFormat="1" ht="18" customHeight="1">
      <c r="A5" s="895" t="s">
        <v>534</v>
      </c>
      <c r="B5" s="896" t="s">
        <v>2046</v>
      </c>
      <c r="C5" s="896" t="s">
        <v>2105</v>
      </c>
      <c r="D5" s="916" t="s">
        <v>2355</v>
      </c>
      <c r="E5" s="916"/>
      <c r="F5" s="917" t="s">
        <v>2833</v>
      </c>
      <c r="G5" s="896" t="s">
        <v>51</v>
      </c>
    </row>
    <row r="6" spans="1:7" s="762" customFormat="1" ht="46.5" customHeight="1">
      <c r="A6" s="895"/>
      <c r="B6" s="896"/>
      <c r="C6" s="896"/>
      <c r="D6" s="767" t="s">
        <v>750</v>
      </c>
      <c r="E6" s="767" t="s">
        <v>2834</v>
      </c>
      <c r="F6" s="917"/>
      <c r="G6" s="896"/>
    </row>
    <row r="7" spans="1:7" s="762" customFormat="1">
      <c r="A7" s="768" t="s">
        <v>723</v>
      </c>
      <c r="B7" s="768" t="s">
        <v>236</v>
      </c>
      <c r="C7" s="768" t="s">
        <v>362</v>
      </c>
      <c r="D7" s="768" t="s">
        <v>655</v>
      </c>
      <c r="E7" s="768" t="s">
        <v>1039</v>
      </c>
      <c r="F7" s="768" t="s">
        <v>692</v>
      </c>
      <c r="G7" s="768" t="s">
        <v>1040</v>
      </c>
    </row>
    <row r="8" spans="1:7" s="769" customFormat="1">
      <c r="A8" s="569" t="s">
        <v>570</v>
      </c>
      <c r="B8" s="575">
        <v>553864.60539212998</v>
      </c>
      <c r="C8" s="575">
        <v>590157.58177783003</v>
      </c>
      <c r="D8" s="575">
        <v>555277.36898497003</v>
      </c>
      <c r="E8" s="575">
        <v>28862.110570700002</v>
      </c>
      <c r="F8" s="575">
        <v>28708.889388029998</v>
      </c>
      <c r="G8" s="774" t="s">
        <v>571</v>
      </c>
    </row>
    <row r="9" spans="1:7" s="769" customFormat="1" ht="21">
      <c r="A9" s="759" t="s">
        <v>1512</v>
      </c>
      <c r="B9" s="576">
        <v>95426.758197379997</v>
      </c>
      <c r="C9" s="576">
        <v>115388.37461412</v>
      </c>
      <c r="D9" s="576">
        <v>91849.416069850005</v>
      </c>
      <c r="E9" s="576">
        <v>7499.92080893</v>
      </c>
      <c r="F9" s="576">
        <v>3248.9254883799999</v>
      </c>
      <c r="G9" s="775" t="s">
        <v>1513</v>
      </c>
    </row>
    <row r="10" spans="1:7" s="769" customFormat="1">
      <c r="A10" s="571" t="s">
        <v>1514</v>
      </c>
      <c r="B10" s="577">
        <v>36277.815714800003</v>
      </c>
      <c r="C10" s="577">
        <v>37515.752509919999</v>
      </c>
      <c r="D10" s="577">
        <v>31729.06371807</v>
      </c>
      <c r="E10" s="577">
        <v>2773.6000731000004</v>
      </c>
      <c r="F10" s="577">
        <v>1397.0188301899998</v>
      </c>
      <c r="G10" s="776" t="s">
        <v>896</v>
      </c>
    </row>
    <row r="11" spans="1:7" s="769" customFormat="1">
      <c r="A11" s="571" t="s">
        <v>1515</v>
      </c>
      <c r="B11" s="577">
        <v>26383.523201110002</v>
      </c>
      <c r="C11" s="577">
        <v>29285.650185909999</v>
      </c>
      <c r="D11" s="577">
        <v>24201.48656845</v>
      </c>
      <c r="E11" s="577">
        <v>2320.6762305899997</v>
      </c>
      <c r="F11" s="577">
        <v>1195.2857731699999</v>
      </c>
      <c r="G11" s="776" t="s">
        <v>830</v>
      </c>
    </row>
    <row r="12" spans="1:7" s="769" customFormat="1">
      <c r="A12" s="571" t="s">
        <v>1516</v>
      </c>
      <c r="B12" s="577">
        <v>12641.714044730001</v>
      </c>
      <c r="C12" s="577">
        <v>19328.99200314</v>
      </c>
      <c r="D12" s="577">
        <v>10307.324203730001</v>
      </c>
      <c r="E12" s="577">
        <v>1250.4411414399999</v>
      </c>
      <c r="F12" s="577">
        <v>51.430966939999998</v>
      </c>
      <c r="G12" s="776" t="s">
        <v>814</v>
      </c>
    </row>
    <row r="13" spans="1:7" s="769" customFormat="1">
      <c r="A13" s="570" t="s">
        <v>1517</v>
      </c>
      <c r="B13" s="576">
        <v>6670.8599328600003</v>
      </c>
      <c r="C13" s="576">
        <v>5472.2060969699996</v>
      </c>
      <c r="D13" s="576">
        <v>5112.2087648699999</v>
      </c>
      <c r="E13" s="576">
        <v>491.97136287000001</v>
      </c>
      <c r="F13" s="576">
        <v>298.95511577999997</v>
      </c>
      <c r="G13" s="777" t="s">
        <v>18</v>
      </c>
    </row>
    <row r="14" spans="1:7" s="769" customFormat="1" ht="21">
      <c r="A14" s="570" t="s">
        <v>1518</v>
      </c>
      <c r="B14" s="576">
        <v>3907.14626189</v>
      </c>
      <c r="C14" s="576">
        <v>3553.76606674</v>
      </c>
      <c r="D14" s="576">
        <v>3973.8321502499998</v>
      </c>
      <c r="E14" s="576">
        <v>1286.4633988999999</v>
      </c>
      <c r="F14" s="576">
        <v>40.38778387</v>
      </c>
      <c r="G14" s="777" t="s">
        <v>684</v>
      </c>
    </row>
    <row r="15" spans="1:7" s="769" customFormat="1">
      <c r="A15" s="570" t="s">
        <v>499</v>
      </c>
      <c r="B15" s="576">
        <v>447859.84100000001</v>
      </c>
      <c r="C15" s="576">
        <v>465743.23499999999</v>
      </c>
      <c r="D15" s="576">
        <v>454341.91200000001</v>
      </c>
      <c r="E15" s="576">
        <v>19583.755000000001</v>
      </c>
      <c r="F15" s="576">
        <v>25120.620999999999</v>
      </c>
      <c r="G15" s="777" t="s">
        <v>1519</v>
      </c>
    </row>
    <row r="16" spans="1:7" s="769" customFormat="1">
      <c r="A16" s="569" t="s">
        <v>133</v>
      </c>
      <c r="B16" s="575">
        <v>559479.55561587994</v>
      </c>
      <c r="C16" s="575">
        <v>591124.11985835002</v>
      </c>
      <c r="D16" s="575">
        <v>549531.99536826997</v>
      </c>
      <c r="E16" s="575">
        <v>23897.812195530001</v>
      </c>
      <c r="F16" s="575">
        <v>24365.187934149999</v>
      </c>
      <c r="G16" s="774" t="s">
        <v>664</v>
      </c>
    </row>
    <row r="17" spans="1:7" s="769" customFormat="1" ht="22.5">
      <c r="A17" s="571" t="s">
        <v>1520</v>
      </c>
      <c r="B17" s="577">
        <v>18081.725805279999</v>
      </c>
      <c r="C17" s="577">
        <v>13562.86996699</v>
      </c>
      <c r="D17" s="577">
        <v>16156.122008349999</v>
      </c>
      <c r="E17" s="577">
        <v>730.28080477000003</v>
      </c>
      <c r="F17" s="577">
        <v>671.08394127999998</v>
      </c>
      <c r="G17" s="776" t="s">
        <v>167</v>
      </c>
    </row>
    <row r="18" spans="1:7" s="769" customFormat="1">
      <c r="A18" s="571" t="s">
        <v>107</v>
      </c>
      <c r="B18" s="577">
        <v>2221.6772489999998</v>
      </c>
      <c r="C18" s="577">
        <v>3422.3395245000002</v>
      </c>
      <c r="D18" s="577">
        <v>4443.6873401100002</v>
      </c>
      <c r="E18" s="577">
        <v>31.759073579999999</v>
      </c>
      <c r="F18" s="577">
        <v>21.822174760000003</v>
      </c>
      <c r="G18" s="776" t="s">
        <v>55</v>
      </c>
    </row>
    <row r="19" spans="1:7" s="769" customFormat="1" ht="33.75">
      <c r="A19" s="571" t="s">
        <v>1521</v>
      </c>
      <c r="B19" s="577">
        <v>13023.2912836</v>
      </c>
      <c r="C19" s="577">
        <v>14457.23782894</v>
      </c>
      <c r="D19" s="577">
        <v>13383.025139150001</v>
      </c>
      <c r="E19" s="577">
        <v>779.52033612000002</v>
      </c>
      <c r="F19" s="577">
        <v>473.00887712999997</v>
      </c>
      <c r="G19" s="776" t="s">
        <v>361</v>
      </c>
    </row>
    <row r="20" spans="1:7" s="769" customFormat="1">
      <c r="A20" s="571" t="s">
        <v>52</v>
      </c>
      <c r="B20" s="577">
        <v>238639.04963545999</v>
      </c>
      <c r="C20" s="577">
        <v>261590.66718311</v>
      </c>
      <c r="D20" s="577">
        <v>254805.22996977001</v>
      </c>
      <c r="E20" s="577">
        <v>16906.051310059996</v>
      </c>
      <c r="F20" s="577">
        <v>15093.673109239999</v>
      </c>
      <c r="G20" s="776" t="s">
        <v>53</v>
      </c>
    </row>
    <row r="21" spans="1:7" s="769" customFormat="1">
      <c r="A21" s="571" t="s">
        <v>393</v>
      </c>
      <c r="B21" s="577">
        <v>87547.156377420004</v>
      </c>
      <c r="C21" s="577">
        <v>54190.245534579997</v>
      </c>
      <c r="D21" s="577">
        <v>24852.066002790001</v>
      </c>
      <c r="E21" s="577">
        <v>182.04787908</v>
      </c>
      <c r="F21" s="577">
        <v>833.14963399999999</v>
      </c>
      <c r="G21" s="776" t="s">
        <v>394</v>
      </c>
    </row>
    <row r="22" spans="1:7" s="769" customFormat="1" ht="22.5">
      <c r="A22" s="571" t="s">
        <v>1522</v>
      </c>
      <c r="B22" s="577">
        <v>20310.617569329999</v>
      </c>
      <c r="C22" s="577">
        <v>33503.211370229998</v>
      </c>
      <c r="D22" s="577">
        <v>31426.715558340002</v>
      </c>
      <c r="E22" s="577">
        <v>1064.8753072</v>
      </c>
      <c r="F22" s="577">
        <v>1482.0902416599999</v>
      </c>
      <c r="G22" s="776" t="s">
        <v>37</v>
      </c>
    </row>
    <row r="23" spans="1:7" s="769" customFormat="1" ht="22.5">
      <c r="A23" s="571" t="s">
        <v>70</v>
      </c>
      <c r="B23" s="577">
        <v>56163.982465950001</v>
      </c>
      <c r="C23" s="577">
        <v>74743.130417079999</v>
      </c>
      <c r="D23" s="577">
        <v>50420.5022417</v>
      </c>
      <c r="E23" s="577">
        <v>630.51196131000006</v>
      </c>
      <c r="F23" s="577">
        <v>825.34969960000001</v>
      </c>
      <c r="G23" s="776" t="s">
        <v>621</v>
      </c>
    </row>
    <row r="24" spans="1:7" s="769" customFormat="1" ht="22.5">
      <c r="A24" s="571" t="s">
        <v>543</v>
      </c>
      <c r="B24" s="577">
        <v>25684.936943420002</v>
      </c>
      <c r="C24" s="577">
        <v>32725.264099790002</v>
      </c>
      <c r="D24" s="577">
        <v>30068.650127839999</v>
      </c>
      <c r="E24" s="577">
        <v>2520.0312853999999</v>
      </c>
      <c r="F24" s="577">
        <v>1311.16292245</v>
      </c>
      <c r="G24" s="776" t="s">
        <v>632</v>
      </c>
    </row>
    <row r="25" spans="1:7" s="769" customFormat="1" ht="22.5">
      <c r="A25" s="571" t="s">
        <v>1523</v>
      </c>
      <c r="B25" s="577">
        <v>16881.151088030001</v>
      </c>
      <c r="C25" s="577">
        <v>24758.25034622</v>
      </c>
      <c r="D25" s="577">
        <v>22670.941256490001</v>
      </c>
      <c r="E25" s="577">
        <v>1.0465365500000001</v>
      </c>
      <c r="F25" s="577">
        <v>0.86877503999999994</v>
      </c>
      <c r="G25" s="776" t="s">
        <v>460</v>
      </c>
    </row>
    <row r="26" spans="1:7" s="769" customFormat="1" ht="56.25">
      <c r="A26" s="571" t="s">
        <v>909</v>
      </c>
      <c r="B26" s="577">
        <v>36730.826072590004</v>
      </c>
      <c r="C26" s="577">
        <v>35548.32544298</v>
      </c>
      <c r="D26" s="577">
        <v>33701.010018790003</v>
      </c>
      <c r="E26" s="577">
        <v>186.55065471999998</v>
      </c>
      <c r="F26" s="577">
        <v>167.10079857000002</v>
      </c>
      <c r="G26" s="776" t="s">
        <v>1524</v>
      </c>
    </row>
    <row r="27" spans="1:7" s="769" customFormat="1" ht="33.75">
      <c r="A27" s="571" t="s">
        <v>1525</v>
      </c>
      <c r="B27" s="577">
        <v>2650.2583590200002</v>
      </c>
      <c r="C27" s="577">
        <v>2204.9368814200002</v>
      </c>
      <c r="D27" s="577">
        <v>1939.8795327400001</v>
      </c>
      <c r="E27" s="577">
        <v>55.835432009999998</v>
      </c>
      <c r="F27" s="577">
        <v>48.799461190000002</v>
      </c>
      <c r="G27" s="776" t="s">
        <v>1526</v>
      </c>
    </row>
    <row r="28" spans="1:7" s="769" customFormat="1">
      <c r="A28" s="571" t="s">
        <v>277</v>
      </c>
      <c r="B28" s="577">
        <v>30398.021474370002</v>
      </c>
      <c r="C28" s="577">
        <v>29516.251438340001</v>
      </c>
      <c r="D28" s="577">
        <v>34453.652558050002</v>
      </c>
      <c r="E28" s="577">
        <v>16.55071242</v>
      </c>
      <c r="F28" s="577">
        <v>13.924239400000001</v>
      </c>
      <c r="G28" s="776" t="s">
        <v>1527</v>
      </c>
    </row>
    <row r="29" spans="1:7" s="769" customFormat="1">
      <c r="A29" s="571" t="s">
        <v>783</v>
      </c>
      <c r="B29" s="577">
        <v>9055.0530862600008</v>
      </c>
      <c r="C29" s="577">
        <v>7092.9723020600004</v>
      </c>
      <c r="D29" s="577">
        <v>7673.4359657799996</v>
      </c>
      <c r="E29" s="577">
        <v>22.38990231</v>
      </c>
      <c r="F29" s="577">
        <v>215.26605983000002</v>
      </c>
      <c r="G29" s="776" t="s">
        <v>1528</v>
      </c>
    </row>
    <row r="30" spans="1:7" s="769" customFormat="1">
      <c r="A30" s="571" t="s">
        <v>1529</v>
      </c>
      <c r="B30" s="577">
        <v>167.28060615000001</v>
      </c>
      <c r="C30" s="577">
        <v>104.56552211</v>
      </c>
      <c r="D30" s="577">
        <v>86.198432370000006</v>
      </c>
      <c r="E30" s="577" t="s">
        <v>696</v>
      </c>
      <c r="F30" s="577" t="s">
        <v>696</v>
      </c>
      <c r="G30" s="776" t="s">
        <v>1530</v>
      </c>
    </row>
    <row r="31" spans="1:7" s="769" customFormat="1">
      <c r="A31" s="571" t="s">
        <v>713</v>
      </c>
      <c r="B31" s="577">
        <v>1924.5275999999999</v>
      </c>
      <c r="C31" s="577">
        <v>3703.8519999999999</v>
      </c>
      <c r="D31" s="577">
        <v>23450.879216000001</v>
      </c>
      <c r="E31" s="577">
        <v>770.36099999999999</v>
      </c>
      <c r="F31" s="577">
        <v>3207.8879999999999</v>
      </c>
      <c r="G31" s="776" t="s">
        <v>1531</v>
      </c>
    </row>
    <row r="32" spans="1:7" s="769" customFormat="1">
      <c r="A32" s="569" t="s">
        <v>903</v>
      </c>
      <c r="B32" s="575">
        <v>14245.75524461</v>
      </c>
      <c r="C32" s="575">
        <v>2636.6842093099999</v>
      </c>
      <c r="D32" s="575">
        <v>5504.9875027099997</v>
      </c>
      <c r="E32" s="575">
        <v>-30.501757249999997</v>
      </c>
      <c r="F32" s="575">
        <v>-40.142731359999999</v>
      </c>
      <c r="G32" s="774" t="s">
        <v>770</v>
      </c>
    </row>
    <row r="33" spans="1:7" s="769" customFormat="1">
      <c r="A33" s="570" t="s">
        <v>1532</v>
      </c>
      <c r="B33" s="576">
        <v>14671.947147000001</v>
      </c>
      <c r="C33" s="576">
        <v>8652.6779999999999</v>
      </c>
      <c r="D33" s="576">
        <v>7305.7572280000004</v>
      </c>
      <c r="E33" s="576">
        <v>0</v>
      </c>
      <c r="F33" s="576">
        <v>0</v>
      </c>
      <c r="G33" s="777" t="s">
        <v>1533</v>
      </c>
    </row>
    <row r="34" spans="1:7" s="769" customFormat="1">
      <c r="A34" s="570" t="s">
        <v>1534</v>
      </c>
      <c r="B34" s="576">
        <v>426.19190239</v>
      </c>
      <c r="C34" s="576">
        <v>6015.9937906900004</v>
      </c>
      <c r="D34" s="576">
        <v>1800.76972529</v>
      </c>
      <c r="E34" s="576">
        <v>30.501757249999997</v>
      </c>
      <c r="F34" s="576">
        <v>40.142731359999999</v>
      </c>
      <c r="G34" s="777" t="s">
        <v>1535</v>
      </c>
    </row>
    <row r="35" spans="1:7" s="769" customFormat="1" ht="33.75">
      <c r="A35" s="569" t="s">
        <v>932</v>
      </c>
      <c r="B35" s="575">
        <v>77.702279000000004</v>
      </c>
      <c r="C35" s="575">
        <v>1620.6914499899999</v>
      </c>
      <c r="D35" s="575">
        <v>3047.8910000000001</v>
      </c>
      <c r="E35" s="575">
        <v>0</v>
      </c>
      <c r="F35" s="575">
        <v>0</v>
      </c>
      <c r="G35" s="774" t="s">
        <v>902</v>
      </c>
    </row>
    <row r="36" spans="1:7" s="769" customFormat="1" ht="21" customHeight="1">
      <c r="A36" s="570" t="s">
        <v>1538</v>
      </c>
      <c r="B36" s="576">
        <v>135.53350399999999</v>
      </c>
      <c r="C36" s="576">
        <v>2276.5009999899999</v>
      </c>
      <c r="D36" s="576">
        <v>3047.8910000000001</v>
      </c>
      <c r="E36" s="576">
        <v>0</v>
      </c>
      <c r="F36" s="576">
        <v>0</v>
      </c>
      <c r="G36" s="777" t="s">
        <v>1539</v>
      </c>
    </row>
    <row r="37" spans="1:7" s="769" customFormat="1" ht="21">
      <c r="A37" s="570" t="s">
        <v>1536</v>
      </c>
      <c r="B37" s="576">
        <v>57.831225000000003</v>
      </c>
      <c r="C37" s="576">
        <v>655.80954999999994</v>
      </c>
      <c r="D37" s="576"/>
      <c r="E37" s="576"/>
      <c r="F37" s="576"/>
      <c r="G37" s="777" t="s">
        <v>1537</v>
      </c>
    </row>
    <row r="38" spans="1:7" s="769" customFormat="1" ht="22.5">
      <c r="A38" s="569" t="s">
        <v>1027</v>
      </c>
      <c r="B38" s="575">
        <v>-19938.407747360001</v>
      </c>
      <c r="C38" s="575">
        <v>-5223.91373982</v>
      </c>
      <c r="D38" s="575">
        <v>-2807.5048860100001</v>
      </c>
      <c r="E38" s="575">
        <v>4994.8001324199995</v>
      </c>
      <c r="F38" s="575">
        <v>4383.8441852399992</v>
      </c>
      <c r="G38" s="774" t="s">
        <v>904</v>
      </c>
    </row>
    <row r="39" spans="1:7" s="769" customFormat="1" ht="33.75">
      <c r="A39" s="569" t="s">
        <v>772</v>
      </c>
      <c r="B39" s="575">
        <v>19938.407747360001</v>
      </c>
      <c r="C39" s="575">
        <v>5223.91373982</v>
      </c>
      <c r="D39" s="575">
        <v>2807.5048860100001</v>
      </c>
      <c r="E39" s="575">
        <v>-4994.8001324199995</v>
      </c>
      <c r="F39" s="575">
        <v>-4383.8441852399992</v>
      </c>
      <c r="G39" s="774" t="s">
        <v>1854</v>
      </c>
    </row>
    <row r="40" spans="1:7" s="769" customFormat="1">
      <c r="A40" s="760" t="s">
        <v>662</v>
      </c>
      <c r="B40" s="578">
        <v>19938.407747360001</v>
      </c>
      <c r="C40" s="578">
        <v>5223.91373982</v>
      </c>
      <c r="D40" s="578">
        <v>2807.5048860100001</v>
      </c>
      <c r="E40" s="578">
        <v>-4994.8001324199995</v>
      </c>
      <c r="F40" s="578">
        <v>-4383.8441852399992</v>
      </c>
      <c r="G40" s="778" t="s">
        <v>1540</v>
      </c>
    </row>
    <row r="41" spans="1:7" s="769" customFormat="1">
      <c r="A41" s="571" t="s">
        <v>1541</v>
      </c>
      <c r="B41" s="577">
        <v>20602.39816936</v>
      </c>
      <c r="C41" s="577">
        <v>11458.01124682</v>
      </c>
      <c r="D41" s="577">
        <v>4573.2213940199999</v>
      </c>
      <c r="E41" s="577">
        <v>-4994.8001324199995</v>
      </c>
      <c r="F41" s="577">
        <v>-4383.8441852399992</v>
      </c>
      <c r="G41" s="779" t="s">
        <v>1542</v>
      </c>
    </row>
    <row r="42" spans="1:7" s="769" customFormat="1">
      <c r="A42" s="571" t="s">
        <v>1543</v>
      </c>
      <c r="B42" s="577">
        <v>663.99042199999997</v>
      </c>
      <c r="C42" s="577">
        <v>6234.0975070000004</v>
      </c>
      <c r="D42" s="577">
        <v>1765.7165080100001</v>
      </c>
      <c r="E42" s="577" t="s">
        <v>696</v>
      </c>
      <c r="F42" s="577" t="s">
        <v>696</v>
      </c>
      <c r="G42" s="776" t="s">
        <v>1544</v>
      </c>
    </row>
    <row r="43" spans="1:7" s="769" customFormat="1">
      <c r="A43" s="760" t="s">
        <v>293</v>
      </c>
      <c r="B43" s="579" t="s">
        <v>696</v>
      </c>
      <c r="C43" s="579" t="s">
        <v>696</v>
      </c>
      <c r="D43" s="579" t="s">
        <v>696</v>
      </c>
      <c r="E43" s="579" t="s">
        <v>696</v>
      </c>
      <c r="F43" s="579" t="s">
        <v>696</v>
      </c>
      <c r="G43" s="778" t="s">
        <v>1545</v>
      </c>
    </row>
    <row r="44" spans="1:7" s="769" customFormat="1">
      <c r="A44" s="571" t="s">
        <v>1541</v>
      </c>
      <c r="B44" s="580" t="s">
        <v>696</v>
      </c>
      <c r="C44" s="580" t="s">
        <v>696</v>
      </c>
      <c r="D44" s="580" t="s">
        <v>696</v>
      </c>
      <c r="E44" s="580" t="s">
        <v>696</v>
      </c>
      <c r="F44" s="580" t="s">
        <v>696</v>
      </c>
      <c r="G44" s="776" t="s">
        <v>1542</v>
      </c>
    </row>
    <row r="45" spans="1:7" s="769" customFormat="1">
      <c r="A45" s="573" t="s">
        <v>1543</v>
      </c>
      <c r="B45" s="581" t="s">
        <v>696</v>
      </c>
      <c r="C45" s="581" t="s">
        <v>696</v>
      </c>
      <c r="D45" s="581" t="s">
        <v>696</v>
      </c>
      <c r="E45" s="581" t="s">
        <v>696</v>
      </c>
      <c r="F45" s="581" t="s">
        <v>696</v>
      </c>
      <c r="G45" s="780" t="s">
        <v>1544</v>
      </c>
    </row>
    <row r="46" spans="1:7" s="762" customFormat="1" ht="28.7" customHeight="1"/>
  </sheetData>
  <mergeCells count="9">
    <mergeCell ref="A4:D4"/>
    <mergeCell ref="A2:D2"/>
    <mergeCell ref="A3:D3"/>
    <mergeCell ref="G5:G6"/>
    <mergeCell ref="A5:A6"/>
    <mergeCell ref="B5:B6"/>
    <mergeCell ref="C5:C6"/>
    <mergeCell ref="D5:E5"/>
    <mergeCell ref="F5:F6"/>
  </mergeCells>
  <phoneticPr fontId="8" type="noConversion"/>
  <pageMargins left="0.19685039370078741" right="0.23622047244094491" top="0.39370078740157483" bottom="0.31496062992125984" header="0.39370078740157483" footer="0.31496062992125984"/>
  <pageSetup paperSize="9" scale="7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rgb="FFFFEEB9"/>
  </sheetPr>
  <dimension ref="A1:G46"/>
  <sheetViews>
    <sheetView view="pageBreakPreview" zoomScaleSheetLayoutView="100" workbookViewId="0">
      <selection activeCell="D17" sqref="D17"/>
    </sheetView>
  </sheetViews>
  <sheetFormatPr defaultRowHeight="11.25"/>
  <cols>
    <col min="1" max="1" width="32.28515625" style="69" customWidth="1"/>
    <col min="2" max="6" width="11.28515625" style="69" customWidth="1"/>
    <col min="7" max="7" width="33.28515625" style="69" customWidth="1"/>
    <col min="8" max="8" width="4.7109375" style="69" customWidth="1"/>
    <col min="9" max="16384" width="9.140625" style="69"/>
  </cols>
  <sheetData>
    <row r="1" spans="1:7" s="762" customFormat="1" ht="17.25" customHeight="1">
      <c r="A1" s="909" t="s">
        <v>1584</v>
      </c>
      <c r="B1" s="909"/>
      <c r="C1" s="909"/>
      <c r="D1" s="908" t="s">
        <v>873</v>
      </c>
      <c r="E1" s="908"/>
      <c r="F1" s="908"/>
      <c r="G1" s="908"/>
    </row>
    <row r="2" spans="1:7" s="762" customFormat="1" ht="15" customHeight="1">
      <c r="A2" s="910" t="s">
        <v>1585</v>
      </c>
      <c r="B2" s="910"/>
      <c r="C2" s="910"/>
      <c r="D2" s="907" t="s">
        <v>1509</v>
      </c>
      <c r="E2" s="907"/>
      <c r="F2" s="907"/>
      <c r="G2" s="907"/>
    </row>
    <row r="3" spans="1:7" s="762" customFormat="1" ht="12.75" customHeight="1">
      <c r="A3" s="910" t="s">
        <v>1510</v>
      </c>
      <c r="B3" s="910"/>
      <c r="C3" s="910"/>
      <c r="D3" s="907" t="s">
        <v>1586</v>
      </c>
      <c r="E3" s="907"/>
      <c r="F3" s="907"/>
      <c r="G3" s="907"/>
    </row>
    <row r="4" spans="1:7" s="762" customFormat="1" ht="12.75" customHeight="1">
      <c r="A4" s="911" t="s">
        <v>158</v>
      </c>
      <c r="B4" s="911"/>
      <c r="C4" s="911"/>
      <c r="D4" s="913" t="s">
        <v>731</v>
      </c>
      <c r="E4" s="913"/>
      <c r="F4" s="913"/>
      <c r="G4" s="913"/>
    </row>
    <row r="5" spans="1:7" s="762" customFormat="1" ht="15.75" customHeight="1">
      <c r="A5" s="895" t="s">
        <v>534</v>
      </c>
      <c r="B5" s="896" t="s">
        <v>2046</v>
      </c>
      <c r="C5" s="896" t="s">
        <v>2105</v>
      </c>
      <c r="D5" s="916" t="s">
        <v>2355</v>
      </c>
      <c r="E5" s="916"/>
      <c r="F5" s="917" t="s">
        <v>2833</v>
      </c>
      <c r="G5" s="896" t="s">
        <v>51</v>
      </c>
    </row>
    <row r="6" spans="1:7" s="762" customFormat="1" ht="44.25" customHeight="1">
      <c r="A6" s="895"/>
      <c r="B6" s="896"/>
      <c r="C6" s="896"/>
      <c r="D6" s="767" t="s">
        <v>750</v>
      </c>
      <c r="E6" s="767" t="s">
        <v>2834</v>
      </c>
      <c r="F6" s="917"/>
      <c r="G6" s="896"/>
    </row>
    <row r="7" spans="1:7" s="762" customFormat="1" ht="12.75" customHeight="1">
      <c r="A7" s="768" t="s">
        <v>723</v>
      </c>
      <c r="B7" s="768" t="s">
        <v>236</v>
      </c>
      <c r="C7" s="768" t="s">
        <v>362</v>
      </c>
      <c r="D7" s="768" t="s">
        <v>655</v>
      </c>
      <c r="E7" s="768" t="s">
        <v>1039</v>
      </c>
      <c r="F7" s="768" t="s">
        <v>692</v>
      </c>
      <c r="G7" s="768" t="s">
        <v>1040</v>
      </c>
    </row>
    <row r="8" spans="1:7" s="769" customFormat="1">
      <c r="A8" s="569" t="s">
        <v>570</v>
      </c>
      <c r="B8" s="575">
        <v>507224.82116517</v>
      </c>
      <c r="C8" s="575">
        <v>535590.96077955002</v>
      </c>
      <c r="D8" s="575">
        <v>496727.62699406</v>
      </c>
      <c r="E8" s="575">
        <v>30575.080123650001</v>
      </c>
      <c r="F8" s="575">
        <v>31428.411752939999</v>
      </c>
      <c r="G8" s="569" t="s">
        <v>571</v>
      </c>
    </row>
    <row r="9" spans="1:7" s="769" customFormat="1" ht="21">
      <c r="A9" s="759" t="s">
        <v>1512</v>
      </c>
      <c r="B9" s="576">
        <v>338745.95761536999</v>
      </c>
      <c r="C9" s="576">
        <v>372012.49900239002</v>
      </c>
      <c r="D9" s="576">
        <v>407977.298007</v>
      </c>
      <c r="E9" s="576">
        <v>28208.871369590001</v>
      </c>
      <c r="F9" s="576">
        <v>30098.57285968</v>
      </c>
      <c r="G9" s="759" t="s">
        <v>1513</v>
      </c>
    </row>
    <row r="10" spans="1:7" s="769" customFormat="1">
      <c r="A10" s="571" t="s">
        <v>1514</v>
      </c>
      <c r="B10" s="577">
        <v>168874.11999956</v>
      </c>
      <c r="C10" s="577">
        <v>184930.89886654</v>
      </c>
      <c r="D10" s="577">
        <v>208588.42659384999</v>
      </c>
      <c r="E10" s="577">
        <v>15951.387559889999</v>
      </c>
      <c r="F10" s="577">
        <v>17045.882856600001</v>
      </c>
      <c r="G10" s="571" t="s">
        <v>896</v>
      </c>
    </row>
    <row r="11" spans="1:7" s="769" customFormat="1">
      <c r="A11" s="571" t="s">
        <v>1515</v>
      </c>
      <c r="B11" s="577">
        <v>115126.70711049</v>
      </c>
      <c r="C11" s="577">
        <v>123069.60515621</v>
      </c>
      <c r="D11" s="577">
        <v>127877.8720547</v>
      </c>
      <c r="E11" s="577">
        <v>9129.8444512200003</v>
      </c>
      <c r="F11" s="577">
        <v>9986.9559586300002</v>
      </c>
      <c r="G11" s="571" t="s">
        <v>830</v>
      </c>
    </row>
    <row r="12" spans="1:7" s="769" customFormat="1">
      <c r="A12" s="571" t="s">
        <v>1516</v>
      </c>
      <c r="B12" s="577">
        <v>5191.9510010599997</v>
      </c>
      <c r="C12" s="577">
        <v>8732.3325329399995</v>
      </c>
      <c r="D12" s="577">
        <v>11484.20221431</v>
      </c>
      <c r="E12" s="577">
        <v>690.61402483000006</v>
      </c>
      <c r="F12" s="577">
        <v>674.11182444999997</v>
      </c>
      <c r="G12" s="571" t="s">
        <v>814</v>
      </c>
    </row>
    <row r="13" spans="1:7" s="769" customFormat="1">
      <c r="A13" s="570" t="s">
        <v>1517</v>
      </c>
      <c r="B13" s="576">
        <v>11215.37376054</v>
      </c>
      <c r="C13" s="576">
        <v>54218.799937019998</v>
      </c>
      <c r="D13" s="576">
        <v>11429.219203090001</v>
      </c>
      <c r="E13" s="576">
        <v>1502.0925708699999</v>
      </c>
      <c r="F13" s="576">
        <v>554.76585077999994</v>
      </c>
      <c r="G13" s="570" t="s">
        <v>18</v>
      </c>
    </row>
    <row r="14" spans="1:7" s="769" customFormat="1" ht="21">
      <c r="A14" s="570" t="s">
        <v>1518</v>
      </c>
      <c r="B14" s="576">
        <v>7711.4787892599998</v>
      </c>
      <c r="C14" s="576">
        <v>12530.615840140001</v>
      </c>
      <c r="D14" s="576">
        <v>9985.6937839700004</v>
      </c>
      <c r="E14" s="576">
        <v>664.48218319</v>
      </c>
      <c r="F14" s="576">
        <v>270.36804247999999</v>
      </c>
      <c r="G14" s="570" t="s">
        <v>684</v>
      </c>
    </row>
    <row r="15" spans="1:7" s="769" customFormat="1">
      <c r="A15" s="570" t="s">
        <v>499</v>
      </c>
      <c r="B15" s="576">
        <v>149552.011</v>
      </c>
      <c r="C15" s="576">
        <v>96829.046000000002</v>
      </c>
      <c r="D15" s="576">
        <v>67335.415999999997</v>
      </c>
      <c r="E15" s="576">
        <v>199.63399999999999</v>
      </c>
      <c r="F15" s="576">
        <v>504.70499999999998</v>
      </c>
      <c r="G15" s="570" t="s">
        <v>1519</v>
      </c>
    </row>
    <row r="16" spans="1:7" s="769" customFormat="1">
      <c r="A16" s="569" t="s">
        <v>133</v>
      </c>
      <c r="B16" s="575">
        <v>481011.99276189</v>
      </c>
      <c r="C16" s="575">
        <v>501415.42080596997</v>
      </c>
      <c r="D16" s="575">
        <v>488693.74244578998</v>
      </c>
      <c r="E16" s="575">
        <v>14554.85327379</v>
      </c>
      <c r="F16" s="575">
        <v>17916.06863772</v>
      </c>
      <c r="G16" s="569" t="s">
        <v>664</v>
      </c>
    </row>
    <row r="17" spans="1:7" s="769" customFormat="1" ht="22.5">
      <c r="A17" s="571" t="s">
        <v>1520</v>
      </c>
      <c r="B17" s="577">
        <v>7537.4609617899996</v>
      </c>
      <c r="C17" s="577">
        <v>9020.4120546499998</v>
      </c>
      <c r="D17" s="577">
        <v>12710.603401279999</v>
      </c>
      <c r="E17" s="577">
        <v>152.81768367000001</v>
      </c>
      <c r="F17" s="577">
        <v>386.96432533999996</v>
      </c>
      <c r="G17" s="571" t="s">
        <v>167</v>
      </c>
    </row>
    <row r="18" spans="1:7" s="769" customFormat="1">
      <c r="A18" s="571" t="s">
        <v>107</v>
      </c>
      <c r="B18" s="577">
        <v>1660.3514046400001</v>
      </c>
      <c r="C18" s="577">
        <v>5272.7396370400002</v>
      </c>
      <c r="D18" s="577">
        <v>2594.80095906</v>
      </c>
      <c r="E18" s="577">
        <v>90.726212529999998</v>
      </c>
      <c r="F18" s="577">
        <v>91.281576119999997</v>
      </c>
      <c r="G18" s="571" t="s">
        <v>55</v>
      </c>
    </row>
    <row r="19" spans="1:7" s="769" customFormat="1" ht="33.75">
      <c r="A19" s="571" t="s">
        <v>1521</v>
      </c>
      <c r="B19" s="577">
        <v>16090.79507916</v>
      </c>
      <c r="C19" s="577">
        <v>23503.250583960002</v>
      </c>
      <c r="D19" s="577">
        <v>16672.507704420001</v>
      </c>
      <c r="E19" s="577">
        <v>601.35952804999999</v>
      </c>
      <c r="F19" s="577">
        <v>539.19670305</v>
      </c>
      <c r="G19" s="571" t="s">
        <v>361</v>
      </c>
    </row>
    <row r="20" spans="1:7" s="769" customFormat="1">
      <c r="A20" s="571" t="s">
        <v>52</v>
      </c>
      <c r="B20" s="577">
        <v>79898.480209129993</v>
      </c>
      <c r="C20" s="577">
        <v>100931.400177</v>
      </c>
      <c r="D20" s="577">
        <v>104320.29926024</v>
      </c>
      <c r="E20" s="577">
        <v>4668.6279677799994</v>
      </c>
      <c r="F20" s="577">
        <v>5227.0091892199998</v>
      </c>
      <c r="G20" s="571" t="s">
        <v>53</v>
      </c>
    </row>
    <row r="21" spans="1:7" s="769" customFormat="1">
      <c r="A21" s="571" t="s">
        <v>393</v>
      </c>
      <c r="B21" s="577">
        <v>65171.585783369999</v>
      </c>
      <c r="C21" s="577">
        <v>52108.580255699999</v>
      </c>
      <c r="D21" s="577">
        <v>17097.309070380001</v>
      </c>
      <c r="E21" s="577">
        <v>61.914236700000004</v>
      </c>
      <c r="F21" s="577">
        <v>19.433932280000001</v>
      </c>
      <c r="G21" s="571" t="s">
        <v>394</v>
      </c>
    </row>
    <row r="22" spans="1:7" s="769" customFormat="1" ht="22.5">
      <c r="A22" s="571" t="s">
        <v>1522</v>
      </c>
      <c r="B22" s="577">
        <v>15559.61658356</v>
      </c>
      <c r="C22" s="577">
        <v>17987.963818370001</v>
      </c>
      <c r="D22" s="577">
        <v>19675.5554711</v>
      </c>
      <c r="E22" s="577">
        <v>291.49007822999999</v>
      </c>
      <c r="F22" s="577">
        <v>354.21057079000002</v>
      </c>
      <c r="G22" s="571" t="s">
        <v>37</v>
      </c>
    </row>
    <row r="23" spans="1:7" s="769" customFormat="1" ht="22.5">
      <c r="A23" s="571" t="s">
        <v>70</v>
      </c>
      <c r="B23" s="577">
        <v>47236.326399099999</v>
      </c>
      <c r="C23" s="577">
        <v>77562.250277259998</v>
      </c>
      <c r="D23" s="577">
        <v>95430.98626079</v>
      </c>
      <c r="E23" s="577">
        <v>509.44006658000001</v>
      </c>
      <c r="F23" s="577">
        <v>775.08789272999991</v>
      </c>
      <c r="G23" s="571" t="s">
        <v>621</v>
      </c>
    </row>
    <row r="24" spans="1:7" s="769" customFormat="1" ht="22.5">
      <c r="A24" s="571" t="s">
        <v>543</v>
      </c>
      <c r="B24" s="577">
        <v>47766.932456460003</v>
      </c>
      <c r="C24" s="577">
        <v>26802.846840049999</v>
      </c>
      <c r="D24" s="577">
        <v>23954.400121139999</v>
      </c>
      <c r="E24" s="577">
        <v>872.89707156999998</v>
      </c>
      <c r="F24" s="577">
        <v>542.48640167999997</v>
      </c>
      <c r="G24" s="571" t="s">
        <v>632</v>
      </c>
    </row>
    <row r="25" spans="1:7" s="769" customFormat="1" ht="22.5">
      <c r="A25" s="571" t="s">
        <v>1523</v>
      </c>
      <c r="B25" s="577">
        <v>14330.00326093</v>
      </c>
      <c r="C25" s="577">
        <v>18138.549712669999</v>
      </c>
      <c r="D25" s="577">
        <v>5592.7405349299997</v>
      </c>
      <c r="E25" s="577">
        <v>0.66276078999999999</v>
      </c>
      <c r="F25" s="577" t="s">
        <v>696</v>
      </c>
      <c r="G25" s="571" t="s">
        <v>460</v>
      </c>
    </row>
    <row r="26" spans="1:7" s="769" customFormat="1" ht="45" customHeight="1">
      <c r="A26" s="571" t="s">
        <v>909</v>
      </c>
      <c r="B26" s="577">
        <v>34386.126906229998</v>
      </c>
      <c r="C26" s="577">
        <v>18223.019711789999</v>
      </c>
      <c r="D26" s="577">
        <v>11528.9913173</v>
      </c>
      <c r="E26" s="577">
        <v>92.377212650000004</v>
      </c>
      <c r="F26" s="577">
        <v>113.47750266</v>
      </c>
      <c r="G26" s="571" t="s">
        <v>1524</v>
      </c>
    </row>
    <row r="27" spans="1:7" s="769" customFormat="1" ht="33.75">
      <c r="A27" s="571" t="s">
        <v>1525</v>
      </c>
      <c r="B27" s="577">
        <v>1991.7307987900001</v>
      </c>
      <c r="C27" s="577">
        <v>2485.6323068699999</v>
      </c>
      <c r="D27" s="577">
        <v>6332.8516767299998</v>
      </c>
      <c r="E27" s="577">
        <v>17.92471256</v>
      </c>
      <c r="F27" s="577">
        <v>35.863900039999997</v>
      </c>
      <c r="G27" s="571" t="s">
        <v>1526</v>
      </c>
    </row>
    <row r="28" spans="1:7" s="769" customFormat="1">
      <c r="A28" s="571" t="s">
        <v>277</v>
      </c>
      <c r="B28" s="577">
        <v>32495.340404710001</v>
      </c>
      <c r="C28" s="577">
        <v>35070.747738279999</v>
      </c>
      <c r="D28" s="577">
        <v>51378.793440729998</v>
      </c>
      <c r="E28" s="577">
        <v>6.7131134899999996</v>
      </c>
      <c r="F28" s="577">
        <v>15.895977500000001</v>
      </c>
      <c r="G28" s="571" t="s">
        <v>1527</v>
      </c>
    </row>
    <row r="29" spans="1:7" s="769" customFormat="1">
      <c r="A29" s="571" t="s">
        <v>783</v>
      </c>
      <c r="B29" s="577">
        <v>18148.586174460001</v>
      </c>
      <c r="C29" s="577">
        <v>11263.145165940001</v>
      </c>
      <c r="D29" s="577">
        <v>11130.3478669</v>
      </c>
      <c r="E29" s="577">
        <v>4.1776291899999993</v>
      </c>
      <c r="F29" s="577">
        <v>2268.5556663099997</v>
      </c>
      <c r="G29" s="571" t="s">
        <v>1528</v>
      </c>
    </row>
    <row r="30" spans="1:7" s="769" customFormat="1">
      <c r="A30" s="571" t="s">
        <v>1529</v>
      </c>
      <c r="B30" s="577">
        <v>1.9629395599999999</v>
      </c>
      <c r="C30" s="577">
        <v>533.96735576000003</v>
      </c>
      <c r="D30" s="577">
        <v>38.161637880000001</v>
      </c>
      <c r="E30" s="577" t="s">
        <v>696</v>
      </c>
      <c r="F30" s="577" t="s">
        <v>696</v>
      </c>
      <c r="G30" s="571" t="s">
        <v>1530</v>
      </c>
    </row>
    <row r="31" spans="1:7" s="769" customFormat="1">
      <c r="A31" s="571" t="s">
        <v>713</v>
      </c>
      <c r="B31" s="577">
        <v>98736.693400000004</v>
      </c>
      <c r="C31" s="577">
        <v>102510.91517063</v>
      </c>
      <c r="D31" s="577">
        <v>110235.39372291</v>
      </c>
      <c r="E31" s="577">
        <v>7183.7250000000004</v>
      </c>
      <c r="F31" s="577">
        <v>7546.6049999999996</v>
      </c>
      <c r="G31" s="571" t="s">
        <v>1531</v>
      </c>
    </row>
    <row r="32" spans="1:7" s="769" customFormat="1" ht="12.75" customHeight="1">
      <c r="A32" s="569" t="s">
        <v>903</v>
      </c>
      <c r="B32" s="575">
        <v>10984.869253999999</v>
      </c>
      <c r="C32" s="575">
        <v>12759.489317</v>
      </c>
      <c r="D32" s="575">
        <v>10074.314679999999</v>
      </c>
      <c r="E32" s="575">
        <v>0</v>
      </c>
      <c r="F32" s="575">
        <v>0</v>
      </c>
      <c r="G32" s="569" t="s">
        <v>770</v>
      </c>
    </row>
    <row r="33" spans="1:7" s="769" customFormat="1">
      <c r="A33" s="570" t="s">
        <v>1532</v>
      </c>
      <c r="B33" s="576">
        <v>11052.571</v>
      </c>
      <c r="C33" s="576">
        <v>13231.343000000001</v>
      </c>
      <c r="D33" s="576">
        <v>10078.692999999999</v>
      </c>
      <c r="E33" s="576">
        <v>0</v>
      </c>
      <c r="F33" s="576">
        <v>0</v>
      </c>
      <c r="G33" s="570" t="s">
        <v>1533</v>
      </c>
    </row>
    <row r="34" spans="1:7" s="769" customFormat="1">
      <c r="A34" s="570" t="s">
        <v>1534</v>
      </c>
      <c r="B34" s="576">
        <v>67.701746</v>
      </c>
      <c r="C34" s="576">
        <v>471.85368299999999</v>
      </c>
      <c r="D34" s="576">
        <v>4.3783200000000004</v>
      </c>
      <c r="E34" s="576">
        <v>0</v>
      </c>
      <c r="F34" s="576">
        <v>0</v>
      </c>
      <c r="G34" s="570" t="s">
        <v>1535</v>
      </c>
    </row>
    <row r="35" spans="1:7" s="769" customFormat="1" ht="33.75">
      <c r="A35" s="569" t="s">
        <v>932</v>
      </c>
      <c r="B35" s="575">
        <v>22626.06229487</v>
      </c>
      <c r="C35" s="575">
        <v>25852.38253829</v>
      </c>
      <c r="D35" s="575">
        <v>31460.5894333</v>
      </c>
      <c r="E35" s="575">
        <v>-52.010635010000001</v>
      </c>
      <c r="F35" s="575">
        <v>-24.467625000000002</v>
      </c>
      <c r="G35" s="569" t="s">
        <v>902</v>
      </c>
    </row>
    <row r="36" spans="1:7" s="769" customFormat="1" ht="21">
      <c r="A36" s="570" t="s">
        <v>1538</v>
      </c>
      <c r="B36" s="576">
        <v>23360.110046040001</v>
      </c>
      <c r="C36" s="576">
        <v>27062.347547130001</v>
      </c>
      <c r="D36" s="576">
        <v>34514.898699999998</v>
      </c>
      <c r="E36" s="576">
        <v>6.7720000000000002</v>
      </c>
      <c r="F36" s="576">
        <v>0</v>
      </c>
      <c r="G36" s="570" t="s">
        <v>1539</v>
      </c>
    </row>
    <row r="37" spans="1:7" s="769" customFormat="1" ht="21">
      <c r="A37" s="570" t="s">
        <v>1536</v>
      </c>
      <c r="B37" s="576">
        <v>734.04775116999997</v>
      </c>
      <c r="C37" s="576">
        <v>1209.9650088400001</v>
      </c>
      <c r="D37" s="576">
        <v>3054.3092667000001</v>
      </c>
      <c r="E37" s="576">
        <v>58.78263501</v>
      </c>
      <c r="F37" s="576">
        <v>24.467625000000002</v>
      </c>
      <c r="G37" s="570" t="s">
        <v>1537</v>
      </c>
    </row>
    <row r="38" spans="1:7" s="769" customFormat="1" ht="22.5">
      <c r="A38" s="569" t="s">
        <v>1027</v>
      </c>
      <c r="B38" s="575">
        <v>-7398.1031455900002</v>
      </c>
      <c r="C38" s="575">
        <v>-4436.3318817099998</v>
      </c>
      <c r="D38" s="575">
        <v>-33501.019565030001</v>
      </c>
      <c r="E38" s="575">
        <v>16072.23748487</v>
      </c>
      <c r="F38" s="575">
        <v>13536.810740219998</v>
      </c>
      <c r="G38" s="569" t="s">
        <v>904</v>
      </c>
    </row>
    <row r="39" spans="1:7" s="769" customFormat="1" ht="33.75">
      <c r="A39" s="569" t="s">
        <v>772</v>
      </c>
      <c r="B39" s="575">
        <v>7398.1031455900002</v>
      </c>
      <c r="C39" s="575">
        <v>4436.3318817099998</v>
      </c>
      <c r="D39" s="575">
        <v>33501.019565030001</v>
      </c>
      <c r="E39" s="575">
        <v>-16072.23748487</v>
      </c>
      <c r="F39" s="575">
        <v>-13536.810740219998</v>
      </c>
      <c r="G39" s="569" t="s">
        <v>1854</v>
      </c>
    </row>
    <row r="40" spans="1:7" s="769" customFormat="1">
      <c r="A40" s="760" t="s">
        <v>662</v>
      </c>
      <c r="B40" s="578">
        <v>7398.1031455900002</v>
      </c>
      <c r="C40" s="578">
        <v>4436.3318817099998</v>
      </c>
      <c r="D40" s="578">
        <v>33501.019565030001</v>
      </c>
      <c r="E40" s="578">
        <v>-16072.23748487</v>
      </c>
      <c r="F40" s="578">
        <v>-13536.810740219998</v>
      </c>
      <c r="G40" s="760" t="s">
        <v>1540</v>
      </c>
    </row>
    <row r="41" spans="1:7" s="769" customFormat="1">
      <c r="A41" s="571" t="s">
        <v>1541</v>
      </c>
      <c r="B41" s="577">
        <v>7398.1031455900002</v>
      </c>
      <c r="C41" s="577">
        <v>4932.23061917</v>
      </c>
      <c r="D41" s="577">
        <v>36383.701565030002</v>
      </c>
      <c r="E41" s="577">
        <v>-16072.23748487</v>
      </c>
      <c r="F41" s="577">
        <v>-13536.810740219998</v>
      </c>
      <c r="G41" s="761" t="s">
        <v>1542</v>
      </c>
    </row>
    <row r="42" spans="1:7" s="769" customFormat="1">
      <c r="A42" s="571" t="s">
        <v>1543</v>
      </c>
      <c r="B42" s="577" t="s">
        <v>696</v>
      </c>
      <c r="C42" s="577">
        <v>495.89873746000001</v>
      </c>
      <c r="D42" s="577">
        <v>2882.6819999999998</v>
      </c>
      <c r="E42" s="577" t="s">
        <v>696</v>
      </c>
      <c r="F42" s="577" t="s">
        <v>696</v>
      </c>
      <c r="G42" s="571" t="s">
        <v>1544</v>
      </c>
    </row>
    <row r="43" spans="1:7" s="769" customFormat="1">
      <c r="A43" s="760" t="s">
        <v>293</v>
      </c>
      <c r="B43" s="577" t="s">
        <v>696</v>
      </c>
      <c r="C43" s="577" t="s">
        <v>696</v>
      </c>
      <c r="D43" s="577" t="s">
        <v>696</v>
      </c>
      <c r="E43" s="577" t="s">
        <v>696</v>
      </c>
      <c r="F43" s="577" t="s">
        <v>696</v>
      </c>
      <c r="G43" s="760" t="s">
        <v>1545</v>
      </c>
    </row>
    <row r="44" spans="1:7" s="769" customFormat="1">
      <c r="A44" s="571" t="s">
        <v>1541</v>
      </c>
      <c r="B44" s="577" t="s">
        <v>696</v>
      </c>
      <c r="C44" s="577" t="s">
        <v>696</v>
      </c>
      <c r="D44" s="577" t="s">
        <v>696</v>
      </c>
      <c r="E44" s="577" t="s">
        <v>696</v>
      </c>
      <c r="F44" s="577" t="s">
        <v>696</v>
      </c>
      <c r="G44" s="571" t="s">
        <v>1542</v>
      </c>
    </row>
    <row r="45" spans="1:7" s="769" customFormat="1">
      <c r="A45" s="573" t="s">
        <v>1543</v>
      </c>
      <c r="B45" s="577" t="s">
        <v>696</v>
      </c>
      <c r="C45" s="577" t="s">
        <v>696</v>
      </c>
      <c r="D45" s="577" t="s">
        <v>696</v>
      </c>
      <c r="E45" s="577" t="s">
        <v>696</v>
      </c>
      <c r="F45" s="577"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23622047244094491" right="0.15748031496062992" top="0.39370078740157483" bottom="0.15748031496062992" header="0.43307086614173229" footer="0.23622047244094491"/>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rgb="FFFFEEB9"/>
  </sheetPr>
  <dimension ref="A1:G46"/>
  <sheetViews>
    <sheetView view="pageBreakPreview" zoomScale="80" zoomScaleSheetLayoutView="80" workbookViewId="0">
      <selection activeCell="A5" sqref="A5:G7"/>
    </sheetView>
  </sheetViews>
  <sheetFormatPr defaultRowHeight="11.25"/>
  <cols>
    <col min="1" max="1" width="33.85546875" style="69" customWidth="1"/>
    <col min="2" max="6" width="11.7109375" style="69" customWidth="1"/>
    <col min="7" max="7" width="37.28515625" style="69" customWidth="1"/>
    <col min="8" max="8" width="4.7109375" style="69" customWidth="1"/>
    <col min="9" max="16384" width="9.140625" style="69"/>
  </cols>
  <sheetData>
    <row r="1" spans="1:7" s="762" customFormat="1" ht="17.25" customHeight="1">
      <c r="A1" s="909" t="s">
        <v>915</v>
      </c>
      <c r="B1" s="909"/>
      <c r="C1" s="909"/>
      <c r="D1" s="908" t="s">
        <v>815</v>
      </c>
      <c r="E1" s="908"/>
      <c r="F1" s="908"/>
      <c r="G1" s="908"/>
    </row>
    <row r="2" spans="1:7" s="762" customFormat="1" ht="15" customHeight="1">
      <c r="A2" s="910" t="s">
        <v>1587</v>
      </c>
      <c r="B2" s="910"/>
      <c r="C2" s="910"/>
      <c r="D2" s="907" t="s">
        <v>1509</v>
      </c>
      <c r="E2" s="907"/>
      <c r="F2" s="907"/>
      <c r="G2" s="907"/>
    </row>
    <row r="3" spans="1:7" s="762" customFormat="1" ht="12.75" customHeight="1">
      <c r="A3" s="910" t="s">
        <v>1510</v>
      </c>
      <c r="B3" s="910"/>
      <c r="C3" s="910"/>
      <c r="D3" s="907" t="s">
        <v>2808</v>
      </c>
      <c r="E3" s="907"/>
      <c r="F3" s="907"/>
      <c r="G3" s="907"/>
    </row>
    <row r="4" spans="1:7" s="762" customFormat="1" ht="12.75" customHeight="1">
      <c r="A4" s="911" t="s">
        <v>158</v>
      </c>
      <c r="B4" s="911"/>
      <c r="C4" s="911"/>
      <c r="D4" s="913" t="s">
        <v>731</v>
      </c>
      <c r="E4" s="913"/>
      <c r="F4" s="913"/>
      <c r="G4" s="913"/>
    </row>
    <row r="5" spans="1:7" s="762" customFormat="1" ht="18" customHeight="1">
      <c r="A5" s="895" t="s">
        <v>534</v>
      </c>
      <c r="B5" s="896" t="s">
        <v>2046</v>
      </c>
      <c r="C5" s="896" t="s">
        <v>2105</v>
      </c>
      <c r="D5" s="916" t="s">
        <v>2355</v>
      </c>
      <c r="E5" s="916"/>
      <c r="F5" s="917" t="s">
        <v>2833</v>
      </c>
      <c r="G5" s="896" t="s">
        <v>51</v>
      </c>
    </row>
    <row r="6" spans="1:7" s="762" customFormat="1" ht="45" customHeight="1">
      <c r="A6" s="895"/>
      <c r="B6" s="896"/>
      <c r="C6" s="896"/>
      <c r="D6" s="767" t="s">
        <v>750</v>
      </c>
      <c r="E6" s="767" t="s">
        <v>2834</v>
      </c>
      <c r="F6" s="917"/>
      <c r="G6" s="896"/>
    </row>
    <row r="7" spans="1:7" s="762" customFormat="1" ht="13.5" customHeight="1">
      <c r="A7" s="768" t="s">
        <v>723</v>
      </c>
      <c r="B7" s="768" t="s">
        <v>236</v>
      </c>
      <c r="C7" s="768" t="s">
        <v>362</v>
      </c>
      <c r="D7" s="768" t="s">
        <v>655</v>
      </c>
      <c r="E7" s="768" t="s">
        <v>1039</v>
      </c>
      <c r="F7" s="768" t="s">
        <v>692</v>
      </c>
      <c r="G7" s="768" t="s">
        <v>1040</v>
      </c>
    </row>
    <row r="8" spans="1:7" s="769" customFormat="1" ht="13.5" customHeight="1">
      <c r="A8" s="569" t="s">
        <v>570</v>
      </c>
      <c r="B8" s="575">
        <v>405861.92357724998</v>
      </c>
      <c r="C8" s="575">
        <v>469354.24440854002</v>
      </c>
      <c r="D8" s="575">
        <v>412480.99742531002</v>
      </c>
      <c r="E8" s="575">
        <v>17762.061450640002</v>
      </c>
      <c r="F8" s="575">
        <v>18642.843091129998</v>
      </c>
      <c r="G8" s="569" t="s">
        <v>571</v>
      </c>
    </row>
    <row r="9" spans="1:7" s="769" customFormat="1" ht="21">
      <c r="A9" s="759" t="s">
        <v>1512</v>
      </c>
      <c r="B9" s="576">
        <v>200714.93331574</v>
      </c>
      <c r="C9" s="576">
        <v>226697.91195586001</v>
      </c>
      <c r="D9" s="576">
        <v>248289.98366689001</v>
      </c>
      <c r="E9" s="576">
        <v>9682.6046470999991</v>
      </c>
      <c r="F9" s="576">
        <v>11218.91749919</v>
      </c>
      <c r="G9" s="759" t="s">
        <v>1513</v>
      </c>
    </row>
    <row r="10" spans="1:7" s="769" customFormat="1">
      <c r="A10" s="571" t="s">
        <v>1514</v>
      </c>
      <c r="B10" s="577">
        <v>93270.093116160002</v>
      </c>
      <c r="C10" s="577">
        <v>105234.35798648999</v>
      </c>
      <c r="D10" s="577">
        <v>115240.90193452001</v>
      </c>
      <c r="E10" s="577">
        <v>4345.4443987699997</v>
      </c>
      <c r="F10" s="577">
        <v>5671.5231321700003</v>
      </c>
      <c r="G10" s="571" t="s">
        <v>896</v>
      </c>
    </row>
    <row r="11" spans="1:7" s="769" customFormat="1">
      <c r="A11" s="571" t="s">
        <v>1515</v>
      </c>
      <c r="B11" s="577">
        <v>73033.626697800006</v>
      </c>
      <c r="C11" s="577">
        <v>78983.279867449994</v>
      </c>
      <c r="D11" s="577">
        <v>84888.272968410005</v>
      </c>
      <c r="E11" s="577">
        <v>4407.8088876000002</v>
      </c>
      <c r="F11" s="577">
        <v>4373.1210932499998</v>
      </c>
      <c r="G11" s="571" t="s">
        <v>830</v>
      </c>
    </row>
    <row r="12" spans="1:7" s="769" customFormat="1">
      <c r="A12" s="571" t="s">
        <v>1516</v>
      </c>
      <c r="B12" s="577">
        <v>224.25635840000001</v>
      </c>
      <c r="C12" s="577">
        <v>225.11200234</v>
      </c>
      <c r="D12" s="577">
        <v>220.66533330999999</v>
      </c>
      <c r="E12" s="577">
        <v>14.463935020000001</v>
      </c>
      <c r="F12" s="577">
        <v>19.190993740000003</v>
      </c>
      <c r="G12" s="571" t="s">
        <v>814</v>
      </c>
    </row>
    <row r="13" spans="1:7" s="769" customFormat="1">
      <c r="A13" s="570" t="s">
        <v>1517</v>
      </c>
      <c r="B13" s="576">
        <v>8360.2057420399997</v>
      </c>
      <c r="C13" s="576">
        <v>7273.8802528300002</v>
      </c>
      <c r="D13" s="576">
        <v>7427.7528502699997</v>
      </c>
      <c r="E13" s="576">
        <v>417.03361953999996</v>
      </c>
      <c r="F13" s="576">
        <v>663.77958856999999</v>
      </c>
      <c r="G13" s="570" t="s">
        <v>18</v>
      </c>
    </row>
    <row r="14" spans="1:7" s="769" customFormat="1" ht="21">
      <c r="A14" s="570" t="s">
        <v>1518</v>
      </c>
      <c r="B14" s="576">
        <v>6567.1285194700004</v>
      </c>
      <c r="C14" s="576">
        <v>9997.0774998500001</v>
      </c>
      <c r="D14" s="576">
        <v>12226.038047149999</v>
      </c>
      <c r="E14" s="576">
        <v>485.091184</v>
      </c>
      <c r="F14" s="576">
        <v>411.00400336999996</v>
      </c>
      <c r="G14" s="570" t="s">
        <v>684</v>
      </c>
    </row>
    <row r="15" spans="1:7" s="769" customFormat="1">
      <c r="A15" s="570" t="s">
        <v>499</v>
      </c>
      <c r="B15" s="576">
        <v>190219.65599999999</v>
      </c>
      <c r="C15" s="576">
        <v>225385.37469999999</v>
      </c>
      <c r="D15" s="576">
        <v>144537.22286099999</v>
      </c>
      <c r="E15" s="576">
        <v>7177.3320000000003</v>
      </c>
      <c r="F15" s="576">
        <v>6349.1419999999998</v>
      </c>
      <c r="G15" s="570" t="s">
        <v>1519</v>
      </c>
    </row>
    <row r="16" spans="1:7" s="769" customFormat="1">
      <c r="A16" s="569" t="s">
        <v>133</v>
      </c>
      <c r="B16" s="575">
        <v>371038.04155004001</v>
      </c>
      <c r="C16" s="575">
        <v>415136.98021867999</v>
      </c>
      <c r="D16" s="575">
        <v>398085.41575226001</v>
      </c>
      <c r="E16" s="575">
        <v>13580.93553832</v>
      </c>
      <c r="F16" s="575">
        <v>14337.92498159</v>
      </c>
      <c r="G16" s="569" t="s">
        <v>664</v>
      </c>
    </row>
    <row r="17" spans="1:7" s="769" customFormat="1" ht="22.5">
      <c r="A17" s="571" t="s">
        <v>1520</v>
      </c>
      <c r="B17" s="577">
        <v>4251.3345749199998</v>
      </c>
      <c r="C17" s="577">
        <v>4470.20072764</v>
      </c>
      <c r="D17" s="577">
        <v>11340.809147170001</v>
      </c>
      <c r="E17" s="577">
        <v>143.27338707999999</v>
      </c>
      <c r="F17" s="577">
        <v>338.67350611999996</v>
      </c>
      <c r="G17" s="571" t="s">
        <v>167</v>
      </c>
    </row>
    <row r="18" spans="1:7" s="769" customFormat="1">
      <c r="A18" s="571" t="s">
        <v>107</v>
      </c>
      <c r="B18" s="577">
        <v>470.91210891999998</v>
      </c>
      <c r="C18" s="577">
        <v>1302.8338821</v>
      </c>
      <c r="D18" s="577">
        <v>2124.38238327</v>
      </c>
      <c r="E18" s="577">
        <v>17.216868999999999</v>
      </c>
      <c r="F18" s="577">
        <v>13.793388</v>
      </c>
      <c r="G18" s="571" t="s">
        <v>55</v>
      </c>
    </row>
    <row r="19" spans="1:7" s="769" customFormat="1" ht="33.75">
      <c r="A19" s="571" t="s">
        <v>1521</v>
      </c>
      <c r="B19" s="577">
        <v>10730.873440720001</v>
      </c>
      <c r="C19" s="577">
        <v>11247.22550647</v>
      </c>
      <c r="D19" s="577">
        <v>11404.105887219999</v>
      </c>
      <c r="E19" s="577">
        <v>451.92628489000003</v>
      </c>
      <c r="F19" s="577">
        <v>673.83805532000008</v>
      </c>
      <c r="G19" s="571" t="s">
        <v>361</v>
      </c>
    </row>
    <row r="20" spans="1:7" s="769" customFormat="1">
      <c r="A20" s="571" t="s">
        <v>52</v>
      </c>
      <c r="B20" s="577">
        <v>49364.774553410003</v>
      </c>
      <c r="C20" s="577">
        <v>63915.490148190001</v>
      </c>
      <c r="D20" s="577">
        <v>77600.022921960001</v>
      </c>
      <c r="E20" s="577">
        <v>3001.0603389400003</v>
      </c>
      <c r="F20" s="577">
        <v>2874.1983340400002</v>
      </c>
      <c r="G20" s="571" t="s">
        <v>53</v>
      </c>
    </row>
    <row r="21" spans="1:7" s="769" customFormat="1">
      <c r="A21" s="571" t="s">
        <v>393</v>
      </c>
      <c r="B21" s="577">
        <v>38198.073774949997</v>
      </c>
      <c r="C21" s="577">
        <v>27810.617781749999</v>
      </c>
      <c r="D21" s="577">
        <v>11762.011548959999</v>
      </c>
      <c r="E21" s="577">
        <v>296.50735538000004</v>
      </c>
      <c r="F21" s="577">
        <v>355.71967073000002</v>
      </c>
      <c r="G21" s="571" t="s">
        <v>394</v>
      </c>
    </row>
    <row r="22" spans="1:7" s="769" customFormat="1" ht="22.5">
      <c r="A22" s="571" t="s">
        <v>1522</v>
      </c>
      <c r="B22" s="577">
        <v>9868.1922042400001</v>
      </c>
      <c r="C22" s="577">
        <v>11672.91790799</v>
      </c>
      <c r="D22" s="577">
        <v>11801.9175419</v>
      </c>
      <c r="E22" s="577">
        <v>309.05492716000003</v>
      </c>
      <c r="F22" s="577">
        <v>357.04484787000001</v>
      </c>
      <c r="G22" s="571" t="s">
        <v>37</v>
      </c>
    </row>
    <row r="23" spans="1:7" s="769" customFormat="1">
      <c r="A23" s="571" t="s">
        <v>70</v>
      </c>
      <c r="B23" s="577">
        <v>98476.386936780007</v>
      </c>
      <c r="C23" s="577">
        <v>117461.78114563</v>
      </c>
      <c r="D23" s="577">
        <v>102862.86839919</v>
      </c>
      <c r="E23" s="577">
        <v>197.19113226000002</v>
      </c>
      <c r="F23" s="577">
        <v>1015.7009040400001</v>
      </c>
      <c r="G23" s="571" t="s">
        <v>621</v>
      </c>
    </row>
    <row r="24" spans="1:7" s="769" customFormat="1" ht="22.5">
      <c r="A24" s="571" t="s">
        <v>543</v>
      </c>
      <c r="B24" s="577">
        <v>30841.312427929999</v>
      </c>
      <c r="C24" s="577">
        <v>25731.21256747</v>
      </c>
      <c r="D24" s="577">
        <v>30441.91381939</v>
      </c>
      <c r="E24" s="577">
        <v>655.60644395999998</v>
      </c>
      <c r="F24" s="577">
        <v>822.14342148999992</v>
      </c>
      <c r="G24" s="571" t="s">
        <v>632</v>
      </c>
    </row>
    <row r="25" spans="1:7" s="769" customFormat="1" ht="22.5">
      <c r="A25" s="571" t="s">
        <v>1523</v>
      </c>
      <c r="B25" s="577">
        <v>37208.263686949998</v>
      </c>
      <c r="C25" s="577">
        <v>47549.745047620003</v>
      </c>
      <c r="D25" s="577">
        <v>33196.79614482</v>
      </c>
      <c r="E25" s="577">
        <v>7057.4584803600001</v>
      </c>
      <c r="F25" s="577">
        <v>4544.43156</v>
      </c>
      <c r="G25" s="571" t="s">
        <v>460</v>
      </c>
    </row>
    <row r="26" spans="1:7" s="769" customFormat="1" ht="56.25">
      <c r="A26" s="571" t="s">
        <v>909</v>
      </c>
      <c r="B26" s="577">
        <v>6655.7479996599996</v>
      </c>
      <c r="C26" s="577">
        <v>7579.9723964000004</v>
      </c>
      <c r="D26" s="577">
        <v>3544.9532881199998</v>
      </c>
      <c r="E26" s="577">
        <v>25.215523000000001</v>
      </c>
      <c r="F26" s="577">
        <v>47.672671000000001</v>
      </c>
      <c r="G26" s="571" t="s">
        <v>1524</v>
      </c>
    </row>
    <row r="27" spans="1:7" s="769" customFormat="1" ht="33.75">
      <c r="A27" s="571" t="s">
        <v>1525</v>
      </c>
      <c r="B27" s="577">
        <v>2190.7873565700002</v>
      </c>
      <c r="C27" s="577">
        <v>2125.8283814299998</v>
      </c>
      <c r="D27" s="577">
        <v>1735.71</v>
      </c>
      <c r="E27" s="577">
        <v>21.197307169999998</v>
      </c>
      <c r="F27" s="577">
        <v>3.8259000000000003</v>
      </c>
      <c r="G27" s="571" t="s">
        <v>1526</v>
      </c>
    </row>
    <row r="28" spans="1:7" s="769" customFormat="1">
      <c r="A28" s="571" t="s">
        <v>277</v>
      </c>
      <c r="B28" s="577">
        <v>56838.248014119999</v>
      </c>
      <c r="C28" s="577">
        <v>63329.65676451</v>
      </c>
      <c r="D28" s="577">
        <v>64829.088836579998</v>
      </c>
      <c r="E28" s="577">
        <v>12.426081120000001</v>
      </c>
      <c r="F28" s="577">
        <v>1016.03220531</v>
      </c>
      <c r="G28" s="571" t="s">
        <v>1527</v>
      </c>
    </row>
    <row r="29" spans="1:7" s="769" customFormat="1">
      <c r="A29" s="571" t="s">
        <v>783</v>
      </c>
      <c r="B29" s="577">
        <v>5337.14750809</v>
      </c>
      <c r="C29" s="577">
        <v>8269.2414923100005</v>
      </c>
      <c r="D29" s="577">
        <v>10392.609192190001</v>
      </c>
      <c r="E29" s="577">
        <v>3.0994079999999999</v>
      </c>
      <c r="F29" s="577">
        <v>177.884851</v>
      </c>
      <c r="G29" s="571" t="s">
        <v>1528</v>
      </c>
    </row>
    <row r="30" spans="1:7" s="769" customFormat="1">
      <c r="A30" s="571" t="s">
        <v>1529</v>
      </c>
      <c r="B30" s="577">
        <v>6.4498107600000001</v>
      </c>
      <c r="C30" s="577">
        <v>703.83696846999999</v>
      </c>
      <c r="D30" s="577">
        <v>1408.99218161</v>
      </c>
      <c r="E30" s="577" t="s">
        <v>696</v>
      </c>
      <c r="F30" s="577">
        <v>30.666666669999998</v>
      </c>
      <c r="G30" s="571" t="s">
        <v>1530</v>
      </c>
    </row>
    <row r="31" spans="1:7" s="769" customFormat="1">
      <c r="A31" s="571" t="s">
        <v>713</v>
      </c>
      <c r="B31" s="577">
        <v>20599.537152019999</v>
      </c>
      <c r="C31" s="577">
        <v>21966.419500700002</v>
      </c>
      <c r="D31" s="577">
        <v>23639.234459880001</v>
      </c>
      <c r="E31" s="577">
        <v>1389.702</v>
      </c>
      <c r="F31" s="577">
        <v>2066.299</v>
      </c>
      <c r="G31" s="571" t="s">
        <v>1531</v>
      </c>
    </row>
    <row r="32" spans="1:7" s="769" customFormat="1">
      <c r="A32" s="569" t="s">
        <v>903</v>
      </c>
      <c r="B32" s="575">
        <v>23560</v>
      </c>
      <c r="C32" s="575">
        <v>2011.39937072</v>
      </c>
      <c r="D32" s="575">
        <v>7194.5360000000001</v>
      </c>
      <c r="E32" s="575">
        <v>0</v>
      </c>
      <c r="F32" s="575">
        <v>0</v>
      </c>
      <c r="G32" s="569" t="s">
        <v>770</v>
      </c>
    </row>
    <row r="33" spans="1:7" s="769" customFormat="1">
      <c r="A33" s="570" t="s">
        <v>1532</v>
      </c>
      <c r="B33" s="576">
        <v>23800</v>
      </c>
      <c r="C33" s="576">
        <v>2156.0450000000001</v>
      </c>
      <c r="D33" s="576">
        <v>7212.0370000000003</v>
      </c>
      <c r="E33" s="576">
        <v>0</v>
      </c>
      <c r="F33" s="576">
        <v>0</v>
      </c>
      <c r="G33" s="570" t="s">
        <v>1533</v>
      </c>
    </row>
    <row r="34" spans="1:7" s="769" customFormat="1">
      <c r="A34" s="570" t="s">
        <v>1534</v>
      </c>
      <c r="B34" s="576">
        <v>240</v>
      </c>
      <c r="C34" s="576">
        <v>144.64562928000001</v>
      </c>
      <c r="D34" s="576">
        <v>17.501000000000001</v>
      </c>
      <c r="E34" s="576">
        <v>0</v>
      </c>
      <c r="F34" s="576">
        <v>0</v>
      </c>
      <c r="G34" s="570" t="s">
        <v>1535</v>
      </c>
    </row>
    <row r="35" spans="1:7" s="769" customFormat="1" ht="33.75">
      <c r="A35" s="569" t="s">
        <v>932</v>
      </c>
      <c r="B35" s="575">
        <v>36739.933613720001</v>
      </c>
      <c r="C35" s="575">
        <v>77416.517261999994</v>
      </c>
      <c r="D35" s="575">
        <v>21571.415517000001</v>
      </c>
      <c r="E35" s="575">
        <v>0</v>
      </c>
      <c r="F35" s="575">
        <v>1268.6679999999999</v>
      </c>
      <c r="G35" s="569" t="s">
        <v>902</v>
      </c>
    </row>
    <row r="36" spans="1:7" s="769" customFormat="1">
      <c r="A36" s="570" t="s">
        <v>1538</v>
      </c>
      <c r="B36" s="576">
        <v>36898.010560720002</v>
      </c>
      <c r="C36" s="576">
        <v>77535.089739999996</v>
      </c>
      <c r="D36" s="576">
        <v>21573.469799999999</v>
      </c>
      <c r="E36" s="576">
        <v>0</v>
      </c>
      <c r="F36" s="576">
        <v>1268.6679999999999</v>
      </c>
      <c r="G36" s="570" t="s">
        <v>1539</v>
      </c>
    </row>
    <row r="37" spans="1:7" s="769" customFormat="1" ht="21">
      <c r="A37" s="570" t="s">
        <v>1536</v>
      </c>
      <c r="B37" s="576">
        <v>158.07694699999999</v>
      </c>
      <c r="C37" s="576">
        <v>118.572478</v>
      </c>
      <c r="D37" s="576">
        <v>2.0542829999999999</v>
      </c>
      <c r="E37" s="576"/>
      <c r="F37" s="576"/>
      <c r="G37" s="570" t="s">
        <v>1537</v>
      </c>
    </row>
    <row r="38" spans="1:7" s="769" customFormat="1" ht="22.5">
      <c r="A38" s="569" t="s">
        <v>1027</v>
      </c>
      <c r="B38" s="575">
        <v>-25476.051586509999</v>
      </c>
      <c r="C38" s="575">
        <v>-25210.652442859999</v>
      </c>
      <c r="D38" s="575">
        <v>-14370.36984395</v>
      </c>
      <c r="E38" s="575">
        <v>4181.1259123199998</v>
      </c>
      <c r="F38" s="575">
        <v>3036.2501095400003</v>
      </c>
      <c r="G38" s="569" t="s">
        <v>904</v>
      </c>
    </row>
    <row r="39" spans="1:7" s="769" customFormat="1" ht="33.75">
      <c r="A39" s="569" t="s">
        <v>772</v>
      </c>
      <c r="B39" s="575">
        <v>25476.051586509999</v>
      </c>
      <c r="C39" s="575">
        <v>25210.652442859999</v>
      </c>
      <c r="D39" s="575">
        <v>14370.36984395</v>
      </c>
      <c r="E39" s="575">
        <v>-4181.1259123199998</v>
      </c>
      <c r="F39" s="575">
        <v>-3036.2501095400003</v>
      </c>
      <c r="G39" s="569" t="s">
        <v>1854</v>
      </c>
    </row>
    <row r="40" spans="1:7" s="769" customFormat="1">
      <c r="A40" s="760" t="s">
        <v>662</v>
      </c>
      <c r="B40" s="578">
        <v>25476.051586509999</v>
      </c>
      <c r="C40" s="578">
        <v>25210.652442859999</v>
      </c>
      <c r="D40" s="578">
        <v>14370.36984395</v>
      </c>
      <c r="E40" s="578">
        <v>-4181.1259123199998</v>
      </c>
      <c r="F40" s="578">
        <v>-3036.2501095400003</v>
      </c>
      <c r="G40" s="760" t="s">
        <v>1540</v>
      </c>
    </row>
    <row r="41" spans="1:7" s="769" customFormat="1">
      <c r="A41" s="571" t="s">
        <v>1541</v>
      </c>
      <c r="B41" s="577">
        <v>26217.76101663</v>
      </c>
      <c r="C41" s="577">
        <v>25355.298072140002</v>
      </c>
      <c r="D41" s="577">
        <v>18570.36984395</v>
      </c>
      <c r="E41" s="577">
        <v>-4181.1259123199998</v>
      </c>
      <c r="F41" s="577">
        <v>963.74989046000007</v>
      </c>
      <c r="G41" s="761" t="s">
        <v>1542</v>
      </c>
    </row>
    <row r="42" spans="1:7" s="769" customFormat="1">
      <c r="A42" s="571" t="s">
        <v>1543</v>
      </c>
      <c r="B42" s="577">
        <v>741.70943011999998</v>
      </c>
      <c r="C42" s="577">
        <v>144.64562928000001</v>
      </c>
      <c r="D42" s="577">
        <v>4200</v>
      </c>
      <c r="E42" s="577" t="s">
        <v>696</v>
      </c>
      <c r="F42" s="577">
        <v>4000</v>
      </c>
      <c r="G42" s="571" t="s">
        <v>1544</v>
      </c>
    </row>
    <row r="43" spans="1:7" s="769" customFormat="1">
      <c r="A43" s="760" t="s">
        <v>293</v>
      </c>
      <c r="B43" s="579" t="s">
        <v>696</v>
      </c>
      <c r="C43" s="579" t="s">
        <v>696</v>
      </c>
      <c r="D43" s="579" t="s">
        <v>696</v>
      </c>
      <c r="E43" s="579" t="s">
        <v>696</v>
      </c>
      <c r="F43" s="579" t="s">
        <v>696</v>
      </c>
      <c r="G43" s="760" t="s">
        <v>1545</v>
      </c>
    </row>
    <row r="44" spans="1:7" s="769" customFormat="1">
      <c r="A44" s="571" t="s">
        <v>1541</v>
      </c>
      <c r="B44" s="580" t="s">
        <v>696</v>
      </c>
      <c r="C44" s="580" t="s">
        <v>696</v>
      </c>
      <c r="D44" s="580" t="s">
        <v>696</v>
      </c>
      <c r="E44" s="580" t="s">
        <v>696</v>
      </c>
      <c r="F44" s="580" t="s">
        <v>696</v>
      </c>
      <c r="G44" s="571" t="s">
        <v>1542</v>
      </c>
    </row>
    <row r="45" spans="1:7" s="769" customFormat="1">
      <c r="A45" s="573" t="s">
        <v>1543</v>
      </c>
      <c r="B45" s="581" t="s">
        <v>696</v>
      </c>
      <c r="C45" s="581" t="s">
        <v>696</v>
      </c>
      <c r="D45" s="581" t="s">
        <v>696</v>
      </c>
      <c r="E45" s="581" t="s">
        <v>696</v>
      </c>
      <c r="F45" s="581" t="s">
        <v>696</v>
      </c>
      <c r="G45" s="573" t="s">
        <v>1544</v>
      </c>
    </row>
    <row r="46" spans="1:7" s="762" customFormat="1" ht="28.7" customHeight="1"/>
  </sheetData>
  <mergeCells count="14">
    <mergeCell ref="A1:C1"/>
    <mergeCell ref="D1:G1"/>
    <mergeCell ref="A2:C2"/>
    <mergeCell ref="D2:G2"/>
    <mergeCell ref="A3:C3"/>
    <mergeCell ref="D3:G3"/>
    <mergeCell ref="A5:A6"/>
    <mergeCell ref="B5:B6"/>
    <mergeCell ref="A4:C4"/>
    <mergeCell ref="D4:G4"/>
    <mergeCell ref="G5:G6"/>
    <mergeCell ref="C5:C6"/>
    <mergeCell ref="D5:E5"/>
    <mergeCell ref="F5:F6"/>
  </mergeCells>
  <phoneticPr fontId="8" type="noConversion"/>
  <pageMargins left="0.3" right="0.17" top="0.31" bottom="0.22" header="0.3" footer="0.2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EEB9"/>
  </sheetPr>
  <dimension ref="A1:P57"/>
  <sheetViews>
    <sheetView view="pageBreakPreview" topLeftCell="A25" zoomScale="85" zoomScaleSheetLayoutView="85" workbookViewId="0">
      <selection activeCell="F43" sqref="F43"/>
    </sheetView>
  </sheetViews>
  <sheetFormatPr defaultRowHeight="12.75"/>
  <cols>
    <col min="1" max="1" width="44.5703125" style="597" customWidth="1"/>
    <col min="2" max="3" width="15.28515625" style="597" customWidth="1"/>
    <col min="4" max="10" width="15.28515625" style="116" customWidth="1"/>
    <col min="11" max="11" width="44.5703125" style="597" customWidth="1"/>
    <col min="12" max="12" width="30.42578125" style="597" customWidth="1"/>
    <col min="13" max="13" width="10.28515625" style="597" bestFit="1" customWidth="1"/>
    <col min="14" max="16384" width="9.140625" style="597"/>
  </cols>
  <sheetData>
    <row r="1" spans="1:14" s="39" customFormat="1" ht="15">
      <c r="A1" s="39" t="s">
        <v>481</v>
      </c>
      <c r="B1" s="168"/>
      <c r="C1" s="168"/>
      <c r="D1" s="168"/>
      <c r="E1" s="168"/>
      <c r="F1" s="168"/>
      <c r="G1" s="168"/>
      <c r="H1" s="168"/>
      <c r="I1" s="168"/>
      <c r="J1" s="168"/>
      <c r="K1" s="170" t="s">
        <v>138</v>
      </c>
      <c r="L1" s="170"/>
    </row>
    <row r="2" spans="1:14">
      <c r="B2" s="162"/>
      <c r="C2" s="162"/>
      <c r="D2" s="162"/>
      <c r="E2" s="162"/>
      <c r="F2" s="162"/>
      <c r="G2" s="156"/>
      <c r="H2" s="156"/>
      <c r="I2" s="156"/>
      <c r="J2" s="156"/>
      <c r="K2" s="175"/>
      <c r="L2" s="175"/>
    </row>
    <row r="3" spans="1:14">
      <c r="A3" s="15" t="s">
        <v>139</v>
      </c>
      <c r="B3" s="172"/>
      <c r="C3" s="172"/>
      <c r="D3" s="172"/>
      <c r="E3" s="172"/>
      <c r="F3" s="172"/>
      <c r="G3" s="16"/>
      <c r="H3" s="16"/>
      <c r="I3" s="16"/>
      <c r="J3" s="16"/>
      <c r="K3" s="17" t="s">
        <v>560</v>
      </c>
      <c r="L3" s="17"/>
    </row>
    <row r="4" spans="1:14">
      <c r="B4" s="162"/>
      <c r="C4" s="162"/>
      <c r="D4" s="162"/>
      <c r="E4" s="162"/>
      <c r="F4" s="162"/>
      <c r="G4" s="201"/>
      <c r="H4" s="201"/>
      <c r="I4" s="201"/>
      <c r="J4" s="201"/>
      <c r="K4" s="175"/>
      <c r="L4" s="175"/>
    </row>
    <row r="5" spans="1:14">
      <c r="A5" s="597" t="s">
        <v>158</v>
      </c>
      <c r="B5" s="156"/>
      <c r="C5" s="156"/>
      <c r="D5" s="156"/>
      <c r="E5" s="156"/>
      <c r="F5" s="156"/>
      <c r="G5" s="201"/>
      <c r="H5" s="201"/>
      <c r="I5" s="201"/>
      <c r="J5" s="201"/>
      <c r="K5" s="175" t="s">
        <v>506</v>
      </c>
      <c r="L5" s="175"/>
    </row>
    <row r="6" spans="1:14" ht="31.7" customHeight="1">
      <c r="A6" s="860" t="s">
        <v>534</v>
      </c>
      <c r="B6" s="863" t="s">
        <v>2046</v>
      </c>
      <c r="C6" s="867" t="s">
        <v>2105</v>
      </c>
      <c r="D6" s="868" t="s">
        <v>2807</v>
      </c>
      <c r="E6" s="868"/>
      <c r="F6" s="869" t="s">
        <v>2833</v>
      </c>
      <c r="G6" s="864" t="s">
        <v>2355</v>
      </c>
      <c r="H6" s="865"/>
      <c r="I6" s="865"/>
      <c r="J6" s="866"/>
      <c r="K6" s="860" t="s">
        <v>51</v>
      </c>
      <c r="L6" s="862"/>
    </row>
    <row r="7" spans="1:14" ht="39" customHeight="1">
      <c r="A7" s="861"/>
      <c r="B7" s="863"/>
      <c r="C7" s="863"/>
      <c r="D7" s="649" t="s">
        <v>750</v>
      </c>
      <c r="E7" s="650" t="s">
        <v>2834</v>
      </c>
      <c r="F7" s="870"/>
      <c r="G7" s="157" t="s">
        <v>2308</v>
      </c>
      <c r="H7" s="157" t="s">
        <v>2106</v>
      </c>
      <c r="I7" s="157" t="s">
        <v>2107</v>
      </c>
      <c r="J7" s="157" t="s">
        <v>2806</v>
      </c>
      <c r="K7" s="861"/>
      <c r="L7" s="862"/>
    </row>
    <row r="8" spans="1:14" s="66" customFormat="1">
      <c r="A8" s="67">
        <v>1</v>
      </c>
      <c r="B8" s="302" t="s">
        <v>236</v>
      </c>
      <c r="C8" s="647" t="s">
        <v>362</v>
      </c>
      <c r="D8" s="67">
        <v>4</v>
      </c>
      <c r="E8" s="302" t="s">
        <v>1039</v>
      </c>
      <c r="F8" s="647" t="s">
        <v>692</v>
      </c>
      <c r="G8" s="302" t="s">
        <v>1040</v>
      </c>
      <c r="H8" s="647" t="s">
        <v>1142</v>
      </c>
      <c r="I8" s="302" t="s">
        <v>580</v>
      </c>
      <c r="J8" s="647" t="s">
        <v>2024</v>
      </c>
      <c r="K8" s="302" t="s">
        <v>2027</v>
      </c>
      <c r="L8" s="100"/>
    </row>
    <row r="9" spans="1:14">
      <c r="A9" s="18" t="s">
        <v>570</v>
      </c>
      <c r="B9" s="561">
        <v>9308485.1866840906</v>
      </c>
      <c r="C9" s="561">
        <v>11567691.455080099</v>
      </c>
      <c r="D9" s="561">
        <v>10808572.8913908</v>
      </c>
      <c r="E9" s="561">
        <v>883289.88208615</v>
      </c>
      <c r="F9" s="561">
        <v>853073.17519066005</v>
      </c>
      <c r="G9" s="561">
        <v>2652774</v>
      </c>
      <c r="H9" s="561">
        <v>2598866</v>
      </c>
      <c r="I9" s="561">
        <v>3053196</v>
      </c>
      <c r="J9" s="561">
        <v>2503737.2471266808</v>
      </c>
      <c r="K9" s="18" t="s">
        <v>571</v>
      </c>
      <c r="L9" s="121"/>
      <c r="M9" s="277"/>
      <c r="N9" s="277"/>
    </row>
    <row r="10" spans="1:14">
      <c r="A10" s="19" t="s">
        <v>1036</v>
      </c>
      <c r="B10" s="562">
        <v>6023262.7533369502</v>
      </c>
      <c r="C10" s="562">
        <v>6810851.2895420399</v>
      </c>
      <c r="D10" s="562">
        <v>7890048.3414912196</v>
      </c>
      <c r="E10" s="562">
        <v>429702.12077486003</v>
      </c>
      <c r="F10" s="562">
        <v>566273.69055244001</v>
      </c>
      <c r="G10" s="562">
        <v>1786080.5166185801</v>
      </c>
      <c r="H10" s="562" t="s">
        <v>2448</v>
      </c>
      <c r="I10" s="562" t="s">
        <v>2670</v>
      </c>
      <c r="J10" s="562">
        <v>2322108.89519295</v>
      </c>
      <c r="K10" s="19" t="s">
        <v>1038</v>
      </c>
      <c r="L10" s="121"/>
      <c r="M10" s="277"/>
      <c r="N10" s="277"/>
    </row>
    <row r="11" spans="1:14" ht="15" customHeight="1">
      <c r="A11" s="218" t="s">
        <v>647</v>
      </c>
      <c r="B11" s="563">
        <v>1437364.5143039799</v>
      </c>
      <c r="C11" s="563">
        <v>1538785.4516093901</v>
      </c>
      <c r="D11" s="563">
        <v>1687576.9781008</v>
      </c>
      <c r="E11" s="563">
        <v>118970.02823301</v>
      </c>
      <c r="F11" s="563">
        <v>153266.21537952</v>
      </c>
      <c r="G11" s="563">
        <v>393315.88592209999</v>
      </c>
      <c r="H11" s="563" t="s">
        <v>2449</v>
      </c>
      <c r="I11" s="563" t="s">
        <v>2671</v>
      </c>
      <c r="J11" s="563">
        <v>598091.18863739003</v>
      </c>
      <c r="K11" s="218" t="s">
        <v>409</v>
      </c>
      <c r="L11" s="121"/>
      <c r="M11" s="277"/>
      <c r="N11" s="277"/>
    </row>
    <row r="12" spans="1:14" ht="13.7" customHeight="1">
      <c r="A12" s="218" t="s">
        <v>648</v>
      </c>
      <c r="B12" s="563">
        <v>691778.12983523996</v>
      </c>
      <c r="C12" s="563">
        <v>750211.81607165001</v>
      </c>
      <c r="D12" s="563">
        <v>838394.47884443996</v>
      </c>
      <c r="E12" s="563">
        <v>63258.841489769999</v>
      </c>
      <c r="F12" s="563">
        <v>67836.038139540004</v>
      </c>
      <c r="G12" s="563">
        <v>206822.67565697001</v>
      </c>
      <c r="H12" s="563" t="s">
        <v>2450</v>
      </c>
      <c r="I12" s="563" t="s">
        <v>2672</v>
      </c>
      <c r="J12" s="563">
        <v>215787.19462761993</v>
      </c>
      <c r="K12" s="218" t="s">
        <v>364</v>
      </c>
      <c r="L12" s="121"/>
      <c r="M12" s="277"/>
      <c r="N12" s="277"/>
    </row>
    <row r="13" spans="1:14">
      <c r="A13" s="218" t="s">
        <v>140</v>
      </c>
      <c r="B13" s="563">
        <v>530439.94288067997</v>
      </c>
      <c r="C13" s="563">
        <v>576606.59728846001</v>
      </c>
      <c r="D13" s="563">
        <v>618505.48059255001</v>
      </c>
      <c r="E13" s="563">
        <v>48229.013612390001</v>
      </c>
      <c r="F13" s="563">
        <v>46503.403580259997</v>
      </c>
      <c r="G13" s="563">
        <v>146780.44004526001</v>
      </c>
      <c r="H13" s="563" t="s">
        <v>2451</v>
      </c>
      <c r="I13" s="563" t="s">
        <v>2673</v>
      </c>
      <c r="J13" s="563">
        <v>167158.81058903999</v>
      </c>
      <c r="K13" s="218" t="s">
        <v>320</v>
      </c>
      <c r="L13" s="121"/>
      <c r="M13" s="277"/>
      <c r="N13" s="277"/>
    </row>
    <row r="14" spans="1:14" ht="15.75" customHeight="1">
      <c r="A14" s="218" t="s">
        <v>439</v>
      </c>
      <c r="B14" s="563">
        <v>1495681.9584890699</v>
      </c>
      <c r="C14" s="563">
        <v>1664699.2701181599</v>
      </c>
      <c r="D14" s="563">
        <v>2034313.9348133299</v>
      </c>
      <c r="E14" s="563">
        <v>104935.25287738</v>
      </c>
      <c r="F14" s="563">
        <v>141603.16481059999</v>
      </c>
      <c r="G14" s="563">
        <v>467053.47657530999</v>
      </c>
      <c r="H14" s="563" t="s">
        <v>2452</v>
      </c>
      <c r="I14" s="563" t="s">
        <v>2674</v>
      </c>
      <c r="J14" s="563">
        <v>572569.27450926998</v>
      </c>
      <c r="K14" s="218" t="s">
        <v>289</v>
      </c>
      <c r="L14" s="121"/>
      <c r="M14" s="277"/>
      <c r="N14" s="277"/>
    </row>
    <row r="15" spans="1:14">
      <c r="A15" s="218" t="s">
        <v>290</v>
      </c>
      <c r="B15" s="563">
        <v>205230.95545323001</v>
      </c>
      <c r="C15" s="563">
        <v>255994.19902100001</v>
      </c>
      <c r="D15" s="563">
        <v>311855.91362151998</v>
      </c>
      <c r="E15" s="563">
        <v>31446.648782110002</v>
      </c>
      <c r="F15" s="563">
        <v>37689.92123937</v>
      </c>
      <c r="G15" s="563">
        <v>60834.777019879999</v>
      </c>
      <c r="H15" s="563" t="s">
        <v>2453</v>
      </c>
      <c r="I15" s="563" t="s">
        <v>2675</v>
      </c>
      <c r="J15" s="563">
        <v>79760.514556619979</v>
      </c>
      <c r="K15" s="218" t="s">
        <v>291</v>
      </c>
      <c r="L15" s="121"/>
      <c r="M15" s="277"/>
      <c r="N15" s="277"/>
    </row>
    <row r="16" spans="1:14">
      <c r="A16" s="19" t="s">
        <v>479</v>
      </c>
      <c r="B16" s="562">
        <v>369423.73474724003</v>
      </c>
      <c r="C16" s="562">
        <v>273872.34376959997</v>
      </c>
      <c r="D16" s="562">
        <v>225988.26654660999</v>
      </c>
      <c r="E16" s="562">
        <v>26999.282300340001</v>
      </c>
      <c r="F16" s="562">
        <v>19813.470080359999</v>
      </c>
      <c r="G16" s="562">
        <v>52591.964839940003</v>
      </c>
      <c r="H16" s="562" t="s">
        <v>2454</v>
      </c>
      <c r="I16" s="562" t="s">
        <v>2676</v>
      </c>
      <c r="J16" s="562">
        <v>68876.489393259981</v>
      </c>
      <c r="K16" s="19" t="s">
        <v>18</v>
      </c>
      <c r="L16" s="121"/>
      <c r="M16" s="277"/>
      <c r="N16" s="277"/>
    </row>
    <row r="17" spans="1:16" ht="25.5">
      <c r="A17" s="19" t="s">
        <v>302</v>
      </c>
      <c r="B17" s="562">
        <v>60224.601159899998</v>
      </c>
      <c r="C17" s="562">
        <v>68650.409168419996</v>
      </c>
      <c r="D17" s="562">
        <v>92536.283352989994</v>
      </c>
      <c r="E17" s="562">
        <v>6588.47901095</v>
      </c>
      <c r="F17" s="562">
        <v>6986.0145578600004</v>
      </c>
      <c r="G17" s="562">
        <v>19501.1923646</v>
      </c>
      <c r="H17" s="562" t="s">
        <v>2455</v>
      </c>
      <c r="I17" s="562" t="s">
        <v>2677</v>
      </c>
      <c r="J17" s="562">
        <v>25351.862540489994</v>
      </c>
      <c r="K17" s="19" t="s">
        <v>684</v>
      </c>
      <c r="L17" s="121"/>
      <c r="M17" s="277"/>
      <c r="N17" s="277"/>
    </row>
    <row r="18" spans="1:16" ht="15.75" customHeight="1">
      <c r="A18" s="19" t="s">
        <v>524</v>
      </c>
      <c r="B18" s="562">
        <v>2855574.0974400002</v>
      </c>
      <c r="C18" s="562">
        <v>4414317.4126000004</v>
      </c>
      <c r="D18" s="562">
        <v>2600000</v>
      </c>
      <c r="E18" s="562">
        <v>420000</v>
      </c>
      <c r="F18" s="562">
        <v>260000</v>
      </c>
      <c r="G18" s="562">
        <v>794600</v>
      </c>
      <c r="H18" s="562" t="s">
        <v>2456</v>
      </c>
      <c r="I18" s="562" t="s">
        <v>2678</v>
      </c>
      <c r="J18" s="562">
        <v>87400</v>
      </c>
      <c r="K18" s="29" t="s">
        <v>761</v>
      </c>
      <c r="L18" s="121"/>
      <c r="M18" s="277"/>
      <c r="N18" s="277"/>
    </row>
    <row r="19" spans="1:16">
      <c r="A19" s="20" t="s">
        <v>133</v>
      </c>
      <c r="B19" s="561">
        <v>9430564.3269866407</v>
      </c>
      <c r="C19" s="561">
        <v>12485378.1000244</v>
      </c>
      <c r="D19" s="561">
        <v>11346054.360802401</v>
      </c>
      <c r="E19" s="561">
        <v>814204.68805199</v>
      </c>
      <c r="F19" s="561">
        <v>896085.02920481004</v>
      </c>
      <c r="G19" s="561" t="s">
        <v>2309</v>
      </c>
      <c r="H19" s="561" t="s">
        <v>2457</v>
      </c>
      <c r="I19" s="561" t="s">
        <v>2679</v>
      </c>
      <c r="J19" s="561">
        <v>3208822.6446080105</v>
      </c>
      <c r="K19" s="20" t="s">
        <v>664</v>
      </c>
      <c r="L19" s="121"/>
      <c r="M19" s="277"/>
      <c r="N19" s="277"/>
    </row>
    <row r="20" spans="1:16">
      <c r="A20" s="219" t="s">
        <v>620</v>
      </c>
      <c r="B20" s="563">
        <v>622484.34597452998</v>
      </c>
      <c r="C20" s="563">
        <v>652254.15424847999</v>
      </c>
      <c r="D20" s="563">
        <v>611025.82227578002</v>
      </c>
      <c r="E20" s="563">
        <v>37761.797563909997</v>
      </c>
      <c r="F20" s="563">
        <v>52994.847375450001</v>
      </c>
      <c r="G20" s="563">
        <v>157945.60314029999</v>
      </c>
      <c r="H20" s="563" t="s">
        <v>2458</v>
      </c>
      <c r="I20" s="563" t="s">
        <v>2680</v>
      </c>
      <c r="J20" s="563">
        <v>175878.73467908002</v>
      </c>
      <c r="K20" s="219" t="s">
        <v>167</v>
      </c>
      <c r="L20" s="121"/>
      <c r="M20" s="277"/>
      <c r="N20" s="277"/>
    </row>
    <row r="21" spans="1:16">
      <c r="A21" s="219" t="s">
        <v>107</v>
      </c>
      <c r="B21" s="563">
        <v>438499.40135430999</v>
      </c>
      <c r="C21" s="563">
        <v>452375.21380487998</v>
      </c>
      <c r="D21" s="563">
        <v>542129.38206543005</v>
      </c>
      <c r="E21" s="563">
        <v>55208.532210079997</v>
      </c>
      <c r="F21" s="563">
        <v>14840.84742831</v>
      </c>
      <c r="G21" s="563">
        <v>137867.17954936999</v>
      </c>
      <c r="H21" s="563" t="s">
        <v>2459</v>
      </c>
      <c r="I21" s="563" t="s">
        <v>2681</v>
      </c>
      <c r="J21" s="563">
        <v>168745.08640558005</v>
      </c>
      <c r="K21" s="219" t="s">
        <v>55</v>
      </c>
      <c r="L21" s="121"/>
      <c r="M21" s="277"/>
      <c r="N21" s="277"/>
    </row>
    <row r="22" spans="1:16" ht="39" customHeight="1">
      <c r="A22" s="219" t="s">
        <v>589</v>
      </c>
      <c r="B22" s="563">
        <v>584169.50128097995</v>
      </c>
      <c r="C22" s="563">
        <v>709711.58436141</v>
      </c>
      <c r="D22" s="563">
        <v>795089.60514846002</v>
      </c>
      <c r="E22" s="563">
        <v>32255.679326519999</v>
      </c>
      <c r="F22" s="563">
        <v>38445.202801500003</v>
      </c>
      <c r="G22" s="563">
        <v>140260.14648453999</v>
      </c>
      <c r="H22" s="563" t="s">
        <v>2460</v>
      </c>
      <c r="I22" s="563" t="s">
        <v>2682</v>
      </c>
      <c r="J22" s="563">
        <v>252435.46216071001</v>
      </c>
      <c r="K22" s="219" t="s">
        <v>361</v>
      </c>
      <c r="L22" s="121"/>
      <c r="M22" s="277"/>
      <c r="N22" s="277"/>
    </row>
    <row r="23" spans="1:16">
      <c r="A23" s="219" t="s">
        <v>52</v>
      </c>
      <c r="B23" s="563">
        <v>1669398.15803133</v>
      </c>
      <c r="C23" s="563">
        <v>1843242.5367427401</v>
      </c>
      <c r="D23" s="563">
        <v>1948476.92124256</v>
      </c>
      <c r="E23" s="563">
        <v>115286.28156158001</v>
      </c>
      <c r="F23" s="563">
        <v>136900.80198423</v>
      </c>
      <c r="G23" s="563">
        <v>423806.60154666001</v>
      </c>
      <c r="H23" s="563" t="s">
        <v>2461</v>
      </c>
      <c r="I23" s="563" t="s">
        <v>2683</v>
      </c>
      <c r="J23" s="563">
        <v>528852.13912144001</v>
      </c>
      <c r="K23" s="219" t="s">
        <v>53</v>
      </c>
      <c r="L23" s="121"/>
      <c r="M23" s="277"/>
      <c r="N23" s="277"/>
    </row>
    <row r="24" spans="1:16">
      <c r="A24" s="219" t="s">
        <v>393</v>
      </c>
      <c r="B24" s="563">
        <v>1039575.7073537901</v>
      </c>
      <c r="C24" s="563">
        <v>1128316.0652405601</v>
      </c>
      <c r="D24" s="563">
        <v>1173312.5543998</v>
      </c>
      <c r="E24" s="563">
        <v>187072.22622563</v>
      </c>
      <c r="F24" s="563">
        <v>210637.23603279001</v>
      </c>
      <c r="G24" s="563">
        <v>328222.52601078001</v>
      </c>
      <c r="H24" s="563" t="s">
        <v>2462</v>
      </c>
      <c r="I24" s="563" t="s">
        <v>2684</v>
      </c>
      <c r="J24" s="563">
        <v>352894.36197494005</v>
      </c>
      <c r="K24" s="219" t="s">
        <v>394</v>
      </c>
      <c r="L24" s="121"/>
      <c r="M24" s="277"/>
      <c r="N24" s="277"/>
    </row>
    <row r="25" spans="1:16" ht="25.5">
      <c r="A25" s="219" t="s">
        <v>193</v>
      </c>
      <c r="B25" s="563">
        <v>1977314.76950522</v>
      </c>
      <c r="C25" s="563">
        <v>2302330.45388042</v>
      </c>
      <c r="D25" s="563">
        <v>2751353.5540804099</v>
      </c>
      <c r="E25" s="563">
        <v>222335.97058433</v>
      </c>
      <c r="F25" s="563">
        <v>266271.26216824999</v>
      </c>
      <c r="G25" s="563">
        <v>654094.83861614997</v>
      </c>
      <c r="H25" s="563" t="s">
        <v>2463</v>
      </c>
      <c r="I25" s="563" t="s">
        <v>2685</v>
      </c>
      <c r="J25" s="563">
        <v>718449.84123468003</v>
      </c>
      <c r="K25" s="219" t="s">
        <v>37</v>
      </c>
      <c r="L25" s="121"/>
      <c r="M25" s="277"/>
      <c r="N25" s="277"/>
    </row>
    <row r="26" spans="1:16" ht="12.75" customHeight="1">
      <c r="A26" s="219" t="s">
        <v>70</v>
      </c>
      <c r="B26" s="563">
        <v>507184.58457060001</v>
      </c>
      <c r="C26" s="563">
        <v>688373.53255980997</v>
      </c>
      <c r="D26" s="563">
        <v>749030.37353993999</v>
      </c>
      <c r="E26" s="563">
        <v>4954.6338257199995</v>
      </c>
      <c r="F26" s="563">
        <v>5669.9139367799999</v>
      </c>
      <c r="G26" s="563">
        <v>88738.493903249997</v>
      </c>
      <c r="H26" s="563" t="s">
        <v>2464</v>
      </c>
      <c r="I26" s="563" t="s">
        <v>2686</v>
      </c>
      <c r="J26" s="563">
        <v>231624.10008665</v>
      </c>
      <c r="K26" s="219" t="s">
        <v>621</v>
      </c>
      <c r="L26" s="121"/>
      <c r="M26" s="277"/>
      <c r="N26" s="277"/>
    </row>
    <row r="27" spans="1:16" ht="25.5">
      <c r="A27" s="219" t="s">
        <v>543</v>
      </c>
      <c r="B27" s="563">
        <v>326653.27903239999</v>
      </c>
      <c r="C27" s="563">
        <v>398540.35219671001</v>
      </c>
      <c r="D27" s="563">
        <v>449291.45590985997</v>
      </c>
      <c r="E27" s="563">
        <v>21277.79957635</v>
      </c>
      <c r="F27" s="563">
        <v>24725.10066702</v>
      </c>
      <c r="G27" s="563">
        <v>87688.579630339998</v>
      </c>
      <c r="H27" s="563" t="s">
        <v>2465</v>
      </c>
      <c r="I27" s="563" t="s">
        <v>2687</v>
      </c>
      <c r="J27" s="563">
        <v>127381.16969011998</v>
      </c>
      <c r="K27" s="219" t="s">
        <v>632</v>
      </c>
      <c r="L27" s="121"/>
      <c r="M27" s="277"/>
      <c r="N27" s="277"/>
    </row>
    <row r="28" spans="1:16" ht="25.5">
      <c r="A28" s="219" t="s">
        <v>765</v>
      </c>
      <c r="B28" s="563">
        <v>100423.36979841</v>
      </c>
      <c r="C28" s="563">
        <v>137939.43469076001</v>
      </c>
      <c r="D28" s="563">
        <v>130489.2409764</v>
      </c>
      <c r="E28" s="563">
        <v>7658.7104975700004</v>
      </c>
      <c r="F28" s="563">
        <v>5543.7535104999997</v>
      </c>
      <c r="G28" s="563">
        <v>17162.721577560002</v>
      </c>
      <c r="H28" s="563" t="s">
        <v>2466</v>
      </c>
      <c r="I28" s="563" t="s">
        <v>2688</v>
      </c>
      <c r="J28" s="563">
        <v>43304.471074009998</v>
      </c>
      <c r="K28" s="219" t="s">
        <v>460</v>
      </c>
      <c r="L28" s="121"/>
      <c r="M28" s="277"/>
      <c r="N28" s="277"/>
    </row>
    <row r="29" spans="1:16" ht="51" customHeight="1">
      <c r="A29" s="219" t="s">
        <v>909</v>
      </c>
      <c r="B29" s="563">
        <v>414528.49136068998</v>
      </c>
      <c r="C29" s="563">
        <v>474307.16473788</v>
      </c>
      <c r="D29" s="563">
        <v>501835.42239552998</v>
      </c>
      <c r="E29" s="563">
        <v>10871.86943993</v>
      </c>
      <c r="F29" s="563">
        <v>14455.70187821</v>
      </c>
      <c r="G29" s="563">
        <v>83429.760673790006</v>
      </c>
      <c r="H29" s="563" t="s">
        <v>2467</v>
      </c>
      <c r="I29" s="563" t="s">
        <v>2689</v>
      </c>
      <c r="J29" s="563">
        <v>163186.50042676996</v>
      </c>
      <c r="K29" s="219" t="s">
        <v>544</v>
      </c>
      <c r="L29" s="121"/>
      <c r="M29" s="277"/>
      <c r="N29" s="277"/>
    </row>
    <row r="30" spans="1:16" ht="41.25" customHeight="1">
      <c r="A30" s="219" t="s">
        <v>806</v>
      </c>
      <c r="B30" s="563">
        <v>46323.925141079999</v>
      </c>
      <c r="C30" s="563">
        <v>29790.938893809998</v>
      </c>
      <c r="D30" s="563">
        <v>35860.126939349997</v>
      </c>
      <c r="E30" s="563">
        <v>1381.9054638800001</v>
      </c>
      <c r="F30" s="563">
        <v>1270.48676441</v>
      </c>
      <c r="G30" s="563">
        <v>5097.1911382099997</v>
      </c>
      <c r="H30" s="563" t="s">
        <v>2468</v>
      </c>
      <c r="I30" s="563" t="s">
        <v>2690</v>
      </c>
      <c r="J30" s="563">
        <v>14930.562393679997</v>
      </c>
      <c r="K30" s="219" t="s">
        <v>618</v>
      </c>
      <c r="L30" s="121"/>
      <c r="M30" s="277"/>
      <c r="N30" s="277"/>
      <c r="P30" s="161"/>
    </row>
    <row r="31" spans="1:16">
      <c r="A31" s="219" t="s">
        <v>277</v>
      </c>
      <c r="B31" s="563">
        <v>761990.48214217997</v>
      </c>
      <c r="C31" s="563">
        <v>850434.44453085004</v>
      </c>
      <c r="D31" s="563">
        <v>834187.23770433001</v>
      </c>
      <c r="E31" s="563">
        <v>16938.061210899999</v>
      </c>
      <c r="F31" s="563">
        <v>26325.592936199999</v>
      </c>
      <c r="G31" s="563">
        <v>66319.238009620007</v>
      </c>
      <c r="H31" s="563" t="s">
        <v>2469</v>
      </c>
      <c r="I31" s="563" t="s">
        <v>2691</v>
      </c>
      <c r="J31" s="563">
        <v>261014.57643593999</v>
      </c>
      <c r="K31" s="219" t="s">
        <v>281</v>
      </c>
      <c r="L31" s="121"/>
      <c r="M31" s="277"/>
      <c r="N31" s="277"/>
    </row>
    <row r="32" spans="1:16">
      <c r="A32" s="219" t="s">
        <v>282</v>
      </c>
      <c r="B32" s="563">
        <v>407000.47682725999</v>
      </c>
      <c r="C32" s="563">
        <v>2334294.58056904</v>
      </c>
      <c r="D32" s="563">
        <v>225843.21318495</v>
      </c>
      <c r="E32" s="563">
        <v>17996.40046393</v>
      </c>
      <c r="F32" s="563">
        <v>8662.9911395800009</v>
      </c>
      <c r="G32" s="563">
        <v>62297.88672296</v>
      </c>
      <c r="H32" s="563" t="s">
        <v>2470</v>
      </c>
      <c r="I32" s="563" t="s">
        <v>2692</v>
      </c>
      <c r="J32" s="563">
        <v>65025.07290852</v>
      </c>
      <c r="K32" s="219" t="s">
        <v>212</v>
      </c>
      <c r="L32" s="121"/>
      <c r="M32" s="277"/>
      <c r="N32" s="277"/>
    </row>
    <row r="33" spans="1:14">
      <c r="A33" s="219" t="s">
        <v>213</v>
      </c>
      <c r="B33" s="563">
        <v>523213.63203679997</v>
      </c>
      <c r="C33" s="563">
        <v>458873.53866381</v>
      </c>
      <c r="D33" s="563">
        <v>587662.67615715996</v>
      </c>
      <c r="E33" s="563">
        <v>83166.350000659993</v>
      </c>
      <c r="F33" s="563">
        <v>89291.687918180003</v>
      </c>
      <c r="G33" s="563">
        <v>156695.46809243</v>
      </c>
      <c r="H33" s="563" t="s">
        <v>2471</v>
      </c>
      <c r="I33" s="563" t="s">
        <v>2693</v>
      </c>
      <c r="J33" s="563">
        <v>104465.85953884997</v>
      </c>
      <c r="K33" s="219" t="s">
        <v>214</v>
      </c>
      <c r="L33" s="121"/>
      <c r="M33" s="277"/>
      <c r="N33" s="277"/>
    </row>
    <row r="34" spans="1:14">
      <c r="A34" s="219" t="s">
        <v>713</v>
      </c>
      <c r="B34" s="563">
        <v>11804.202577059999</v>
      </c>
      <c r="C34" s="563">
        <v>24594.104903250001</v>
      </c>
      <c r="D34" s="563">
        <v>10466.77478243</v>
      </c>
      <c r="E34" s="563">
        <v>38.470101</v>
      </c>
      <c r="F34" s="563">
        <v>49.602663399999997</v>
      </c>
      <c r="G34" s="563">
        <v>6979.6181265300002</v>
      </c>
      <c r="H34" s="563" t="s">
        <v>2472</v>
      </c>
      <c r="I34" s="563" t="s">
        <v>2694</v>
      </c>
      <c r="J34" s="563">
        <v>634.70647703000031</v>
      </c>
      <c r="K34" s="219" t="s">
        <v>482</v>
      </c>
      <c r="L34" s="121"/>
      <c r="M34" s="277"/>
      <c r="N34" s="277"/>
    </row>
    <row r="35" spans="1:14" ht="11.25" customHeight="1">
      <c r="A35" s="20" t="s">
        <v>903</v>
      </c>
      <c r="B35" s="561">
        <v>249842.19262131001</v>
      </c>
      <c r="C35" s="561">
        <v>201451.32157984001</v>
      </c>
      <c r="D35" s="561">
        <v>162839.57620643999</v>
      </c>
      <c r="E35" s="561">
        <v>59415.317018440001</v>
      </c>
      <c r="F35" s="561">
        <v>59047.793705370001</v>
      </c>
      <c r="G35" s="561" t="s">
        <v>2310</v>
      </c>
      <c r="H35" s="561" t="s">
        <v>2473</v>
      </c>
      <c r="I35" s="561" t="s">
        <v>2695</v>
      </c>
      <c r="J35" s="561">
        <v>-45036.328912730009</v>
      </c>
      <c r="K35" s="20" t="s">
        <v>770</v>
      </c>
      <c r="L35" s="121"/>
      <c r="M35" s="277"/>
      <c r="N35" s="277"/>
    </row>
    <row r="36" spans="1:14">
      <c r="A36" s="19" t="s">
        <v>667</v>
      </c>
      <c r="B36" s="562">
        <v>322610.73668103002</v>
      </c>
      <c r="C36" s="562">
        <v>304168.71781427</v>
      </c>
      <c r="D36" s="562">
        <v>272937.05165893998</v>
      </c>
      <c r="E36" s="562">
        <v>60286.412610150001</v>
      </c>
      <c r="F36" s="562">
        <v>60320.150672360003</v>
      </c>
      <c r="G36" s="562">
        <v>111690.74789714999</v>
      </c>
      <c r="H36" s="562" t="s">
        <v>2474</v>
      </c>
      <c r="I36" s="562" t="s">
        <v>2696</v>
      </c>
      <c r="J36" s="562">
        <v>50378.802101109992</v>
      </c>
      <c r="K36" s="19" t="s">
        <v>552</v>
      </c>
      <c r="L36" s="121"/>
      <c r="M36" s="277"/>
      <c r="N36" s="277"/>
    </row>
    <row r="37" spans="1:14" ht="15.75" customHeight="1">
      <c r="A37" s="19" t="s">
        <v>553</v>
      </c>
      <c r="B37" s="562">
        <v>72768.544059720007</v>
      </c>
      <c r="C37" s="562">
        <v>102717.39623442999</v>
      </c>
      <c r="D37" s="562">
        <v>110097.4754525</v>
      </c>
      <c r="E37" s="562">
        <v>871.09559171000001</v>
      </c>
      <c r="F37" s="562">
        <v>1272.35696699</v>
      </c>
      <c r="G37" s="562">
        <v>3037.27177347</v>
      </c>
      <c r="H37" s="562" t="s">
        <v>2475</v>
      </c>
      <c r="I37" s="562" t="s">
        <v>2697</v>
      </c>
      <c r="J37" s="562">
        <v>95415.13101384</v>
      </c>
      <c r="K37" s="19" t="s">
        <v>542</v>
      </c>
      <c r="L37" s="121"/>
      <c r="M37" s="277"/>
      <c r="N37" s="277"/>
    </row>
    <row r="38" spans="1:14" ht="26.45" customHeight="1">
      <c r="A38" s="20" t="s">
        <v>932</v>
      </c>
      <c r="B38" s="561">
        <v>362615.72724179999</v>
      </c>
      <c r="C38" s="561">
        <v>336181.80879317998</v>
      </c>
      <c r="D38" s="561">
        <v>132751.29119046</v>
      </c>
      <c r="E38" s="561">
        <v>15007.39644601</v>
      </c>
      <c r="F38" s="561">
        <v>40691.558352450003</v>
      </c>
      <c r="G38" s="561" t="s">
        <v>2311</v>
      </c>
      <c r="H38" s="561" t="s">
        <v>2476</v>
      </c>
      <c r="I38" s="561" t="s">
        <v>2698</v>
      </c>
      <c r="J38" s="561">
        <v>48398.728315650005</v>
      </c>
      <c r="K38" s="20" t="s">
        <v>902</v>
      </c>
      <c r="L38" s="121"/>
      <c r="M38" s="277"/>
      <c r="N38" s="277"/>
    </row>
    <row r="39" spans="1:14" ht="14.25" customHeight="1">
      <c r="A39" s="19" t="s">
        <v>486</v>
      </c>
      <c r="B39" s="562">
        <v>368615.96406064997</v>
      </c>
      <c r="C39" s="562">
        <v>339932.05964719999</v>
      </c>
      <c r="D39" s="562">
        <v>138748.12608836</v>
      </c>
      <c r="E39" s="562">
        <v>15258.752356520001</v>
      </c>
      <c r="F39" s="562">
        <v>42284.451999329998</v>
      </c>
      <c r="G39" s="562">
        <v>40646.245956519997</v>
      </c>
      <c r="H39" s="562" t="s">
        <v>2477</v>
      </c>
      <c r="I39" s="562" t="s">
        <v>2699</v>
      </c>
      <c r="J39" s="562">
        <v>50147.241022200003</v>
      </c>
      <c r="K39" s="19" t="s">
        <v>217</v>
      </c>
      <c r="L39" s="121"/>
      <c r="M39" s="277"/>
      <c r="N39" s="277"/>
    </row>
    <row r="40" spans="1:14" ht="27.75" customHeight="1">
      <c r="A40" s="19" t="s">
        <v>347</v>
      </c>
      <c r="B40" s="562">
        <v>6000.2368188500004</v>
      </c>
      <c r="C40" s="562">
        <v>3750.2508540200001</v>
      </c>
      <c r="D40" s="562">
        <v>5996.8348979000002</v>
      </c>
      <c r="E40" s="562">
        <v>251.35591051</v>
      </c>
      <c r="F40" s="562">
        <v>1592.89364688</v>
      </c>
      <c r="G40" s="562">
        <v>1530.0563812400001</v>
      </c>
      <c r="H40" s="562" t="s">
        <v>2478</v>
      </c>
      <c r="I40" s="562" t="s">
        <v>2700</v>
      </c>
      <c r="J40" s="562">
        <v>1748.5127065500001</v>
      </c>
      <c r="K40" s="19" t="s">
        <v>480</v>
      </c>
      <c r="L40" s="121"/>
      <c r="M40" s="277"/>
      <c r="N40" s="277"/>
    </row>
    <row r="41" spans="1:14" ht="14.25" customHeight="1">
      <c r="A41" s="21" t="s">
        <v>771</v>
      </c>
      <c r="B41" s="561">
        <v>-734537.06016565999</v>
      </c>
      <c r="C41" s="561">
        <v>-1455319.77531737</v>
      </c>
      <c r="D41" s="561">
        <v>-833072.33680846996</v>
      </c>
      <c r="E41" s="561">
        <v>-5337.5194302899999</v>
      </c>
      <c r="F41" s="561">
        <v>-142751.20607196999</v>
      </c>
      <c r="G41" s="561" t="s">
        <v>2312</v>
      </c>
      <c r="H41" s="561" t="s">
        <v>2479</v>
      </c>
      <c r="I41" s="561" t="s">
        <v>2701</v>
      </c>
      <c r="J41" s="561">
        <v>-708447.79688421998</v>
      </c>
      <c r="K41" s="20" t="s">
        <v>904</v>
      </c>
      <c r="L41" s="121"/>
      <c r="M41" s="277"/>
      <c r="N41" s="277"/>
    </row>
    <row r="42" spans="1:14" ht="39.75" customHeight="1">
      <c r="A42" s="20" t="s">
        <v>772</v>
      </c>
      <c r="B42" s="561">
        <v>734537.06016565999</v>
      </c>
      <c r="C42" s="561">
        <v>1455319.77531737</v>
      </c>
      <c r="D42" s="561">
        <v>833072.33680846996</v>
      </c>
      <c r="E42" s="561">
        <v>5337.5194302899999</v>
      </c>
      <c r="F42" s="561">
        <v>142751.20607196999</v>
      </c>
      <c r="G42" s="561" t="s">
        <v>2313</v>
      </c>
      <c r="H42" s="561" t="s">
        <v>2480</v>
      </c>
      <c r="I42" s="561" t="s">
        <v>2702</v>
      </c>
      <c r="J42" s="561">
        <v>708447.79688421998</v>
      </c>
      <c r="K42" s="20" t="s">
        <v>805</v>
      </c>
      <c r="L42" s="121"/>
      <c r="M42" s="277"/>
      <c r="N42" s="277"/>
    </row>
    <row r="43" spans="1:14">
      <c r="A43" s="30" t="s">
        <v>401</v>
      </c>
      <c r="B43" s="564">
        <v>6552.7207562599997</v>
      </c>
      <c r="C43" s="564">
        <v>1498821.3710793001</v>
      </c>
      <c r="D43" s="564">
        <v>483687.20949481998</v>
      </c>
      <c r="E43" s="564">
        <v>10119.213253</v>
      </c>
      <c r="F43" s="564">
        <v>146172.24078347001</v>
      </c>
      <c r="G43" s="564">
        <v>-57146.803171959997</v>
      </c>
      <c r="H43" s="564" t="s">
        <v>2481</v>
      </c>
      <c r="I43" s="564" t="s">
        <v>2703</v>
      </c>
      <c r="J43" s="564">
        <v>278443.52665175998</v>
      </c>
      <c r="K43" s="31" t="s">
        <v>374</v>
      </c>
      <c r="L43" s="121"/>
      <c r="M43" s="277"/>
      <c r="N43" s="277"/>
    </row>
    <row r="44" spans="1:14">
      <c r="A44" s="220" t="s">
        <v>495</v>
      </c>
      <c r="B44" s="563">
        <v>279333.24575626</v>
      </c>
      <c r="C44" s="563">
        <v>1777801.9020793</v>
      </c>
      <c r="D44" s="563">
        <v>868168.82049482001</v>
      </c>
      <c r="E44" s="563">
        <v>10119.213253</v>
      </c>
      <c r="F44" s="563">
        <v>151172.24078347001</v>
      </c>
      <c r="G44" s="563">
        <v>-57146.803171959997</v>
      </c>
      <c r="H44" s="563" t="s">
        <v>2482</v>
      </c>
      <c r="I44" s="563" t="s">
        <v>2704</v>
      </c>
      <c r="J44" s="563">
        <v>394326.71065175999</v>
      </c>
      <c r="K44" s="219" t="s">
        <v>720</v>
      </c>
      <c r="L44" s="121"/>
      <c r="M44" s="277"/>
      <c r="N44" s="277"/>
    </row>
    <row r="45" spans="1:14">
      <c r="A45" s="220" t="s">
        <v>195</v>
      </c>
      <c r="B45" s="566">
        <v>272780.52500000002</v>
      </c>
      <c r="C45" s="566">
        <v>278980.53100000002</v>
      </c>
      <c r="D45" s="566">
        <v>384481.61099999998</v>
      </c>
      <c r="E45" s="566" t="s">
        <v>696</v>
      </c>
      <c r="F45" s="566">
        <v>5000</v>
      </c>
      <c r="G45" s="566"/>
      <c r="H45" s="566" t="s">
        <v>2483</v>
      </c>
      <c r="I45" s="566" t="s">
        <v>2705</v>
      </c>
      <c r="J45" s="565">
        <v>115883.18399999995</v>
      </c>
      <c r="K45" s="219" t="s">
        <v>196</v>
      </c>
      <c r="L45" s="121"/>
      <c r="M45" s="277"/>
      <c r="N45" s="277"/>
    </row>
    <row r="46" spans="1:14">
      <c r="A46" s="30" t="s">
        <v>392</v>
      </c>
      <c r="B46" s="564">
        <v>727984.33940940001</v>
      </c>
      <c r="C46" s="564">
        <v>-43501.595761930002</v>
      </c>
      <c r="D46" s="564">
        <v>349385.12731364998</v>
      </c>
      <c r="E46" s="564">
        <v>-4781.6938227099999</v>
      </c>
      <c r="F46" s="564">
        <v>-3421.0347115</v>
      </c>
      <c r="G46" s="564">
        <v>-31251.351729710001</v>
      </c>
      <c r="H46" s="564" t="s">
        <v>2484</v>
      </c>
      <c r="I46" s="564" t="s">
        <v>2706</v>
      </c>
      <c r="J46" s="564">
        <v>430004.27023246</v>
      </c>
      <c r="K46" s="31" t="s">
        <v>716</v>
      </c>
      <c r="L46" s="121"/>
      <c r="M46" s="277"/>
      <c r="N46" s="277"/>
    </row>
    <row r="47" spans="1:14">
      <c r="A47" s="220" t="s">
        <v>495</v>
      </c>
      <c r="B47" s="563">
        <v>836379.81460000004</v>
      </c>
      <c r="C47" s="563">
        <v>71995.591199999995</v>
      </c>
      <c r="D47" s="563">
        <v>493660.18910000002</v>
      </c>
      <c r="E47" s="563">
        <v>76.528400000000005</v>
      </c>
      <c r="F47" s="563">
        <v>1943.6893</v>
      </c>
      <c r="G47" s="563">
        <v>325.04399999999998</v>
      </c>
      <c r="H47" s="563" t="s">
        <v>2485</v>
      </c>
      <c r="I47" s="563" t="s">
        <v>2707</v>
      </c>
      <c r="J47" s="563">
        <v>463805.42120000004</v>
      </c>
      <c r="K47" s="219" t="s">
        <v>720</v>
      </c>
      <c r="L47" s="121"/>
      <c r="M47" s="277"/>
      <c r="N47" s="277"/>
    </row>
    <row r="48" spans="1:14">
      <c r="A48" s="221" t="s">
        <v>195</v>
      </c>
      <c r="B48" s="567">
        <v>108395.4751906</v>
      </c>
      <c r="C48" s="567">
        <v>115497.18696193</v>
      </c>
      <c r="D48" s="567">
        <v>144275.06178635001</v>
      </c>
      <c r="E48" s="567">
        <v>4858.2222227100001</v>
      </c>
      <c r="F48" s="567">
        <v>5364.7240115000004</v>
      </c>
      <c r="G48" s="567">
        <v>31576.395729709999</v>
      </c>
      <c r="H48" s="567" t="s">
        <v>2486</v>
      </c>
      <c r="I48" s="567" t="s">
        <v>2708</v>
      </c>
      <c r="J48" s="567">
        <v>33801.150967540001</v>
      </c>
      <c r="K48" s="222" t="s">
        <v>196</v>
      </c>
      <c r="L48" s="121"/>
      <c r="M48" s="277"/>
      <c r="N48" s="277"/>
    </row>
    <row r="49" spans="1:12">
      <c r="A49" s="223"/>
      <c r="B49" s="164"/>
      <c r="C49" s="164"/>
      <c r="D49" s="165"/>
      <c r="E49" s="165"/>
      <c r="F49" s="165"/>
      <c r="G49" s="164"/>
      <c r="H49" s="164"/>
      <c r="I49" s="164"/>
      <c r="J49" s="164"/>
      <c r="K49" s="223"/>
      <c r="L49" s="99"/>
    </row>
    <row r="50" spans="1:12">
      <c r="A50" s="26" t="s">
        <v>776</v>
      </c>
      <c r="B50" s="164"/>
      <c r="C50" s="164"/>
      <c r="D50" s="165"/>
      <c r="E50" s="165"/>
      <c r="F50" s="165"/>
      <c r="G50" s="164"/>
      <c r="H50" s="164"/>
      <c r="I50" s="164"/>
      <c r="J50" s="164"/>
      <c r="K50" s="223"/>
      <c r="L50" s="99"/>
    </row>
    <row r="51" spans="1:12" ht="14.25">
      <c r="A51" s="161" t="s">
        <v>2016</v>
      </c>
      <c r="B51" s="164"/>
      <c r="C51" s="164"/>
      <c r="D51" s="164"/>
      <c r="E51" s="164"/>
      <c r="F51" s="164"/>
      <c r="G51" s="164"/>
      <c r="H51" s="164"/>
      <c r="I51" s="164"/>
      <c r="J51" s="164"/>
      <c r="K51" s="223"/>
      <c r="L51" s="99"/>
    </row>
    <row r="52" spans="1:12">
      <c r="A52" s="223"/>
      <c r="B52" s="164"/>
      <c r="C52" s="164"/>
      <c r="D52" s="115"/>
      <c r="E52" s="115"/>
      <c r="F52" s="115"/>
      <c r="G52" s="115"/>
      <c r="H52" s="115"/>
      <c r="I52" s="115"/>
      <c r="J52" s="115"/>
      <c r="K52" s="223"/>
      <c r="L52" s="99"/>
    </row>
    <row r="53" spans="1:12">
      <c r="A53" s="26"/>
      <c r="B53" s="164"/>
      <c r="C53" s="164"/>
      <c r="D53" s="115"/>
      <c r="E53" s="115"/>
      <c r="F53" s="115"/>
      <c r="G53" s="115"/>
      <c r="H53" s="115"/>
      <c r="I53" s="115"/>
      <c r="J53" s="115"/>
      <c r="K53" s="223"/>
      <c r="L53" s="223"/>
    </row>
    <row r="54" spans="1:12">
      <c r="A54" s="161"/>
      <c r="B54" s="164"/>
      <c r="C54" s="164"/>
      <c r="D54" s="115"/>
      <c r="E54" s="115"/>
      <c r="F54" s="115"/>
      <c r="G54" s="115"/>
      <c r="H54" s="115"/>
      <c r="I54" s="115"/>
      <c r="J54" s="115"/>
      <c r="K54" s="223"/>
      <c r="L54" s="223"/>
    </row>
    <row r="55" spans="1:12">
      <c r="A55" s="223"/>
      <c r="B55" s="164"/>
      <c r="C55" s="164"/>
      <c r="D55" s="115"/>
      <c r="E55" s="115"/>
      <c r="F55" s="115"/>
      <c r="G55" s="115"/>
      <c r="H55" s="115"/>
      <c r="I55" s="115"/>
      <c r="J55" s="115"/>
      <c r="K55" s="164"/>
      <c r="L55" s="223"/>
    </row>
    <row r="56" spans="1:12">
      <c r="A56" s="26"/>
      <c r="B56" s="160"/>
      <c r="C56" s="160"/>
      <c r="D56" s="224"/>
      <c r="E56" s="224"/>
      <c r="F56" s="224"/>
    </row>
    <row r="57" spans="1:12" ht="14.25">
      <c r="A57" s="161"/>
      <c r="B57" s="163"/>
      <c r="C57" s="163"/>
      <c r="D57" s="108"/>
      <c r="E57" s="108"/>
      <c r="F57" s="108"/>
    </row>
  </sheetData>
  <mergeCells count="8">
    <mergeCell ref="K6:K7"/>
    <mergeCell ref="L6:L7"/>
    <mergeCell ref="A6:A7"/>
    <mergeCell ref="B6:B7"/>
    <mergeCell ref="G6:J6"/>
    <mergeCell ref="C6:C7"/>
    <mergeCell ref="D6:E6"/>
    <mergeCell ref="F6:F7"/>
  </mergeCells>
  <phoneticPr fontId="0" type="noConversion"/>
  <pageMargins left="0.43307086614173229" right="0.23622047244094491" top="0.39370078740157483" bottom="0.27559055118110237" header="0.51181102362204722" footer="0.39370078740157483"/>
  <pageSetup paperSize="9" scale="64" orientation="portrait" r:id="rId1"/>
  <headerFooter alignWithMargins="0"/>
  <colBreaks count="1" manualBreakCount="1">
    <brk id="6" max="47"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sheetPr>
  <dimension ref="A1:E46"/>
  <sheetViews>
    <sheetView view="pageBreakPreview" zoomScale="80" zoomScaleSheetLayoutView="80" workbookViewId="0">
      <selection activeCell="B18" sqref="B18"/>
    </sheetView>
  </sheetViews>
  <sheetFormatPr defaultRowHeight="11.25"/>
  <cols>
    <col min="1" max="1" width="47" style="69" customWidth="1"/>
    <col min="2" max="4" width="12.85546875" style="69" customWidth="1"/>
    <col min="5" max="5" width="47" style="69" customWidth="1"/>
    <col min="6" max="6" width="4.7109375" style="69" customWidth="1"/>
    <col min="7" max="16384" width="9.140625" style="69"/>
  </cols>
  <sheetData>
    <row r="1" spans="1:5" s="762" customFormat="1" ht="17.25" customHeight="1">
      <c r="A1" s="781" t="s">
        <v>2782</v>
      </c>
      <c r="B1" s="908" t="s">
        <v>2783</v>
      </c>
      <c r="C1" s="908"/>
      <c r="D1" s="908"/>
      <c r="E1" s="908"/>
    </row>
    <row r="2" spans="1:5" s="762" customFormat="1" ht="15" customHeight="1">
      <c r="A2" s="782" t="s">
        <v>2780</v>
      </c>
      <c r="B2" s="907" t="s">
        <v>1509</v>
      </c>
      <c r="C2" s="907"/>
      <c r="D2" s="907"/>
      <c r="E2" s="907"/>
    </row>
    <row r="3" spans="1:5" s="762" customFormat="1" ht="12.75" customHeight="1">
      <c r="A3" s="782" t="s">
        <v>1510</v>
      </c>
      <c r="B3" s="907" t="s">
        <v>2779</v>
      </c>
      <c r="C3" s="907"/>
      <c r="D3" s="907"/>
      <c r="E3" s="907"/>
    </row>
    <row r="4" spans="1:5" s="762" customFormat="1" ht="12.75" customHeight="1">
      <c r="A4" s="783" t="s">
        <v>158</v>
      </c>
      <c r="B4" s="912" t="s">
        <v>731</v>
      </c>
      <c r="C4" s="912"/>
      <c r="D4" s="912"/>
      <c r="E4" s="912"/>
    </row>
    <row r="5" spans="1:5" s="762" customFormat="1" ht="18" customHeight="1">
      <c r="A5" s="895" t="s">
        <v>534</v>
      </c>
      <c r="B5" s="905" t="s">
        <v>2355</v>
      </c>
      <c r="C5" s="905"/>
      <c r="D5" s="906" t="s">
        <v>2833</v>
      </c>
      <c r="E5" s="896" t="s">
        <v>51</v>
      </c>
    </row>
    <row r="6" spans="1:5" s="762" customFormat="1" ht="39.4" customHeight="1">
      <c r="A6" s="895"/>
      <c r="B6" s="763" t="s">
        <v>750</v>
      </c>
      <c r="C6" s="763" t="s">
        <v>2832</v>
      </c>
      <c r="D6" s="906"/>
      <c r="E6" s="896"/>
    </row>
    <row r="7" spans="1:5" s="762" customFormat="1" ht="17.25" customHeight="1">
      <c r="A7" s="768" t="s">
        <v>723</v>
      </c>
      <c r="B7" s="768" t="s">
        <v>236</v>
      </c>
      <c r="C7" s="768" t="s">
        <v>362</v>
      </c>
      <c r="D7" s="768" t="s">
        <v>655</v>
      </c>
      <c r="E7" s="768" t="s">
        <v>1039</v>
      </c>
    </row>
    <row r="8" spans="1:5" s="769" customFormat="1" ht="13.5" customHeight="1">
      <c r="A8" s="569" t="s">
        <v>570</v>
      </c>
      <c r="B8" s="575">
        <v>67663.385463910003</v>
      </c>
      <c r="C8" s="575"/>
      <c r="D8" s="575">
        <v>11279.300207389999</v>
      </c>
      <c r="E8" s="569" t="s">
        <v>571</v>
      </c>
    </row>
    <row r="9" spans="1:5" s="769" customFormat="1" ht="21">
      <c r="A9" s="759" t="s">
        <v>1512</v>
      </c>
      <c r="B9" s="576">
        <v>37203.486290159999</v>
      </c>
      <c r="C9" s="576"/>
      <c r="D9" s="576">
        <v>3958.7039049200002</v>
      </c>
      <c r="E9" s="759" t="s">
        <v>1513</v>
      </c>
    </row>
    <row r="10" spans="1:5" s="769" customFormat="1">
      <c r="A10" s="571" t="s">
        <v>1514</v>
      </c>
      <c r="B10" s="577">
        <v>9406.6438227199997</v>
      </c>
      <c r="C10" s="577"/>
      <c r="D10" s="577">
        <v>1614.67433319</v>
      </c>
      <c r="E10" s="571" t="s">
        <v>896</v>
      </c>
    </row>
    <row r="11" spans="1:5" s="769" customFormat="1">
      <c r="A11" s="571" t="s">
        <v>1515</v>
      </c>
      <c r="B11" s="577">
        <v>7577.1547441599996</v>
      </c>
      <c r="C11" s="577"/>
      <c r="D11" s="577">
        <v>1081.4706230899999</v>
      </c>
      <c r="E11" s="571" t="s">
        <v>830</v>
      </c>
    </row>
    <row r="12" spans="1:5" s="769" customFormat="1">
      <c r="A12" s="571" t="s">
        <v>1516</v>
      </c>
      <c r="B12" s="577">
        <v>13752.83210817</v>
      </c>
      <c r="C12" s="577"/>
      <c r="D12" s="577">
        <v>771.83798673000001</v>
      </c>
      <c r="E12" s="571" t="s">
        <v>814</v>
      </c>
    </row>
    <row r="13" spans="1:5" s="769" customFormat="1">
      <c r="A13" s="570" t="s">
        <v>1517</v>
      </c>
      <c r="B13" s="576">
        <v>486.30859074</v>
      </c>
      <c r="C13" s="576"/>
      <c r="D13" s="576">
        <v>121.97308048000001</v>
      </c>
      <c r="E13" s="570" t="s">
        <v>18</v>
      </c>
    </row>
    <row r="14" spans="1:5" s="769" customFormat="1">
      <c r="A14" s="570" t="s">
        <v>1518</v>
      </c>
      <c r="B14" s="576">
        <v>898.95858300999998</v>
      </c>
      <c r="C14" s="576"/>
      <c r="D14" s="576">
        <v>101.55922199000001</v>
      </c>
      <c r="E14" s="570" t="s">
        <v>684</v>
      </c>
    </row>
    <row r="15" spans="1:5" s="769" customFormat="1">
      <c r="A15" s="570" t="s">
        <v>499</v>
      </c>
      <c r="B15" s="576">
        <v>29074.632000000001</v>
      </c>
      <c r="C15" s="576"/>
      <c r="D15" s="576">
        <v>7097.0640000000003</v>
      </c>
      <c r="E15" s="570" t="s">
        <v>1519</v>
      </c>
    </row>
    <row r="16" spans="1:5" s="769" customFormat="1">
      <c r="A16" s="569" t="s">
        <v>133</v>
      </c>
      <c r="B16" s="575">
        <v>74945.517791129998</v>
      </c>
      <c r="C16" s="575"/>
      <c r="D16" s="575">
        <v>10481.039739760001</v>
      </c>
      <c r="E16" s="569" t="s">
        <v>664</v>
      </c>
    </row>
    <row r="17" spans="1:5" s="769" customFormat="1">
      <c r="A17" s="571" t="s">
        <v>1520</v>
      </c>
      <c r="B17" s="577">
        <v>1155.5234957499999</v>
      </c>
      <c r="C17" s="577"/>
      <c r="D17" s="577">
        <v>102.41105483999999</v>
      </c>
      <c r="E17" s="571" t="s">
        <v>167</v>
      </c>
    </row>
    <row r="18" spans="1:5" s="769" customFormat="1">
      <c r="A18" s="571" t="s">
        <v>107</v>
      </c>
      <c r="B18" s="577">
        <v>39.949401170000002</v>
      </c>
      <c r="C18" s="577"/>
      <c r="D18" s="577">
        <v>5.5260850000000001</v>
      </c>
      <c r="E18" s="571" t="s">
        <v>55</v>
      </c>
    </row>
    <row r="19" spans="1:5" s="769" customFormat="1" ht="22.5">
      <c r="A19" s="571" t="s">
        <v>1521</v>
      </c>
      <c r="B19" s="577">
        <v>1839.8890219</v>
      </c>
      <c r="C19" s="577"/>
      <c r="D19" s="577">
        <v>337.64710285999996</v>
      </c>
      <c r="E19" s="571" t="s">
        <v>361</v>
      </c>
    </row>
    <row r="20" spans="1:5" s="769" customFormat="1">
      <c r="A20" s="571" t="s">
        <v>52</v>
      </c>
      <c r="B20" s="577">
        <v>31946.332991719999</v>
      </c>
      <c r="C20" s="577"/>
      <c r="D20" s="577">
        <v>5254.1343866699999</v>
      </c>
      <c r="E20" s="571" t="s">
        <v>53</v>
      </c>
    </row>
    <row r="21" spans="1:5" s="769" customFormat="1">
      <c r="A21" s="571" t="s">
        <v>393</v>
      </c>
      <c r="B21" s="577">
        <v>114.79254758</v>
      </c>
      <c r="C21" s="577"/>
      <c r="D21" s="577">
        <v>76.714107659999996</v>
      </c>
      <c r="E21" s="571" t="s">
        <v>394</v>
      </c>
    </row>
    <row r="22" spans="1:5" s="769" customFormat="1">
      <c r="A22" s="571" t="s">
        <v>1522</v>
      </c>
      <c r="B22" s="577">
        <v>5040.6884829299997</v>
      </c>
      <c r="C22" s="577"/>
      <c r="D22" s="577">
        <v>329.32943080999996</v>
      </c>
      <c r="E22" s="571" t="s">
        <v>37</v>
      </c>
    </row>
    <row r="23" spans="1:5" s="769" customFormat="1">
      <c r="A23" s="571" t="s">
        <v>70</v>
      </c>
      <c r="B23" s="577">
        <v>18867.300039990001</v>
      </c>
      <c r="C23" s="577"/>
      <c r="D23" s="577">
        <v>401.51706178000001</v>
      </c>
      <c r="E23" s="571" t="s">
        <v>621</v>
      </c>
    </row>
    <row r="24" spans="1:5" s="769" customFormat="1" ht="22.5">
      <c r="A24" s="571" t="s">
        <v>543</v>
      </c>
      <c r="B24" s="577">
        <v>3539.51669227</v>
      </c>
      <c r="C24" s="577"/>
      <c r="D24" s="577">
        <v>3581.2199392299999</v>
      </c>
      <c r="E24" s="571" t="s">
        <v>632</v>
      </c>
    </row>
    <row r="25" spans="1:5" s="769" customFormat="1" ht="22.5">
      <c r="A25" s="571" t="s">
        <v>1523</v>
      </c>
      <c r="B25" s="577">
        <v>2147.6706578799999</v>
      </c>
      <c r="C25" s="577"/>
      <c r="D25" s="577" t="s">
        <v>696</v>
      </c>
      <c r="E25" s="571" t="s">
        <v>460</v>
      </c>
    </row>
    <row r="26" spans="1:5" s="769" customFormat="1" ht="33.75">
      <c r="A26" s="571" t="s">
        <v>909</v>
      </c>
      <c r="B26" s="577">
        <v>1204.4631640499999</v>
      </c>
      <c r="C26" s="577"/>
      <c r="D26" s="577">
        <v>24.571096949999998</v>
      </c>
      <c r="E26" s="571" t="s">
        <v>1524</v>
      </c>
    </row>
    <row r="27" spans="1:5" s="769" customFormat="1" ht="22.5">
      <c r="A27" s="571" t="s">
        <v>1525</v>
      </c>
      <c r="B27" s="577">
        <v>358.16200220000002</v>
      </c>
      <c r="C27" s="577"/>
      <c r="D27" s="577">
        <v>21.403066240000001</v>
      </c>
      <c r="E27" s="571" t="s">
        <v>1526</v>
      </c>
    </row>
    <row r="28" spans="1:5" s="769" customFormat="1">
      <c r="A28" s="571" t="s">
        <v>277</v>
      </c>
      <c r="B28" s="577">
        <v>4608.9166442899996</v>
      </c>
      <c r="C28" s="577"/>
      <c r="D28" s="577">
        <v>150.03405871999999</v>
      </c>
      <c r="E28" s="571" t="s">
        <v>1527</v>
      </c>
    </row>
    <row r="29" spans="1:5" s="769" customFormat="1">
      <c r="A29" s="571" t="s">
        <v>783</v>
      </c>
      <c r="B29" s="577">
        <v>2155.5437588999998</v>
      </c>
      <c r="C29" s="577"/>
      <c r="D29" s="577">
        <v>6.314349</v>
      </c>
      <c r="E29" s="571" t="s">
        <v>1528</v>
      </c>
    </row>
    <row r="30" spans="1:5" s="769" customFormat="1">
      <c r="A30" s="571" t="s">
        <v>1529</v>
      </c>
      <c r="B30" s="577">
        <v>10.5048905</v>
      </c>
      <c r="C30" s="577"/>
      <c r="D30" s="577" t="s">
        <v>696</v>
      </c>
      <c r="E30" s="571" t="s">
        <v>1530</v>
      </c>
    </row>
    <row r="31" spans="1:5" s="769" customFormat="1">
      <c r="A31" s="571" t="s">
        <v>713</v>
      </c>
      <c r="B31" s="577">
        <v>1916.2639999999999</v>
      </c>
      <c r="C31" s="577"/>
      <c r="D31" s="577">
        <v>190.21799999999999</v>
      </c>
      <c r="E31" s="571" t="s">
        <v>1531</v>
      </c>
    </row>
    <row r="32" spans="1:5" s="769" customFormat="1">
      <c r="A32" s="569" t="s">
        <v>903</v>
      </c>
      <c r="B32" s="575">
        <v>11029.5</v>
      </c>
      <c r="C32" s="575"/>
      <c r="D32" s="575">
        <v>0</v>
      </c>
      <c r="E32" s="569" t="s">
        <v>770</v>
      </c>
    </row>
    <row r="33" spans="1:5" s="769" customFormat="1">
      <c r="A33" s="570" t="s">
        <v>1532</v>
      </c>
      <c r="B33" s="576">
        <v>11029.5</v>
      </c>
      <c r="C33" s="576"/>
      <c r="D33" s="576">
        <v>0</v>
      </c>
      <c r="E33" s="570" t="s">
        <v>1533</v>
      </c>
    </row>
    <row r="34" spans="1:5" s="769" customFormat="1">
      <c r="A34" s="570" t="s">
        <v>1534</v>
      </c>
      <c r="B34" s="576" t="s">
        <v>696</v>
      </c>
      <c r="C34" s="576"/>
      <c r="D34" s="576"/>
      <c r="E34" s="570" t="s">
        <v>1535</v>
      </c>
    </row>
    <row r="35" spans="1:5" s="769" customFormat="1" ht="22.5">
      <c r="A35" s="569" t="s">
        <v>932</v>
      </c>
      <c r="B35" s="575">
        <v>1500</v>
      </c>
      <c r="C35" s="575"/>
      <c r="D35" s="575">
        <v>583.74891600000001</v>
      </c>
      <c r="E35" s="569" t="s">
        <v>902</v>
      </c>
    </row>
    <row r="36" spans="1:5" s="769" customFormat="1">
      <c r="A36" s="570" t="s">
        <v>1538</v>
      </c>
      <c r="B36" s="576">
        <v>1500</v>
      </c>
      <c r="C36" s="576"/>
      <c r="D36" s="576">
        <v>584</v>
      </c>
      <c r="E36" s="570" t="s">
        <v>1539</v>
      </c>
    </row>
    <row r="37" spans="1:5" s="769" customFormat="1" ht="21">
      <c r="A37" s="570" t="s">
        <v>1536</v>
      </c>
      <c r="B37" s="576" t="s">
        <v>696</v>
      </c>
      <c r="C37" s="576"/>
      <c r="D37" s="576">
        <v>0.25108400000000003</v>
      </c>
      <c r="E37" s="570" t="s">
        <v>1537</v>
      </c>
    </row>
    <row r="38" spans="1:5" s="769" customFormat="1">
      <c r="A38" s="569" t="s">
        <v>1027</v>
      </c>
      <c r="B38" s="575">
        <v>-19811.632327219999</v>
      </c>
      <c r="C38" s="575"/>
      <c r="D38" s="575">
        <v>214.51155163000001</v>
      </c>
      <c r="E38" s="569" t="s">
        <v>904</v>
      </c>
    </row>
    <row r="39" spans="1:5" s="769" customFormat="1" ht="22.5">
      <c r="A39" s="569" t="s">
        <v>772</v>
      </c>
      <c r="B39" s="575">
        <v>19811.632327219999</v>
      </c>
      <c r="C39" s="575"/>
      <c r="D39" s="575">
        <v>-214.51155163000001</v>
      </c>
      <c r="E39" s="569" t="s">
        <v>1854</v>
      </c>
    </row>
    <row r="40" spans="1:5" s="769" customFormat="1">
      <c r="A40" s="760" t="s">
        <v>662</v>
      </c>
      <c r="B40" s="578">
        <v>19811.632327219999</v>
      </c>
      <c r="C40" s="578"/>
      <c r="D40" s="578">
        <v>-214.51155163000001</v>
      </c>
      <c r="E40" s="760" t="s">
        <v>1540</v>
      </c>
    </row>
    <row r="41" spans="1:5" s="769" customFormat="1">
      <c r="A41" s="571" t="s">
        <v>1541</v>
      </c>
      <c r="B41" s="577">
        <v>21461.632327219999</v>
      </c>
      <c r="C41" s="577"/>
      <c r="D41" s="577">
        <v>-214.51155163000001</v>
      </c>
      <c r="E41" s="761" t="s">
        <v>1542</v>
      </c>
    </row>
    <row r="42" spans="1:5" s="769" customFormat="1">
      <c r="A42" s="571" t="s">
        <v>1543</v>
      </c>
      <c r="B42" s="577">
        <v>1650</v>
      </c>
      <c r="C42" s="577"/>
      <c r="D42" s="577" t="s">
        <v>696</v>
      </c>
      <c r="E42" s="571" t="s">
        <v>1544</v>
      </c>
    </row>
    <row r="43" spans="1:5" s="769" customFormat="1">
      <c r="A43" s="760" t="s">
        <v>293</v>
      </c>
      <c r="B43" s="579" t="s">
        <v>696</v>
      </c>
      <c r="C43" s="579"/>
      <c r="D43" s="579" t="s">
        <v>696</v>
      </c>
      <c r="E43" s="760" t="s">
        <v>1545</v>
      </c>
    </row>
    <row r="44" spans="1:5" s="769" customFormat="1">
      <c r="A44" s="571" t="s">
        <v>1541</v>
      </c>
      <c r="B44" s="580" t="s">
        <v>696</v>
      </c>
      <c r="C44" s="580"/>
      <c r="D44" s="580" t="s">
        <v>696</v>
      </c>
      <c r="E44" s="571" t="s">
        <v>1542</v>
      </c>
    </row>
    <row r="45" spans="1:5" s="769" customFormat="1">
      <c r="A45" s="573" t="s">
        <v>1543</v>
      </c>
      <c r="B45" s="581" t="s">
        <v>696</v>
      </c>
      <c r="C45" s="581"/>
      <c r="D45" s="581" t="s">
        <v>696</v>
      </c>
      <c r="E45" s="573" t="s">
        <v>1544</v>
      </c>
    </row>
    <row r="46" spans="1:5" s="762" customFormat="1" ht="28.7" customHeight="1"/>
  </sheetData>
  <mergeCells count="8">
    <mergeCell ref="A5:A6"/>
    <mergeCell ref="E5:E6"/>
    <mergeCell ref="B4:E4"/>
    <mergeCell ref="B1:E1"/>
    <mergeCell ref="B3:E3"/>
    <mergeCell ref="B2:E2"/>
    <mergeCell ref="B5:C5"/>
    <mergeCell ref="D5:D6"/>
  </mergeCells>
  <pageMargins left="0.3" right="0.17" top="0.31" bottom="0.22" header="0.3" footer="0.24"/>
  <pageSetup paperSize="9" scale="6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pageSetUpPr fitToPage="1"/>
  </sheetPr>
  <dimension ref="A1:F46"/>
  <sheetViews>
    <sheetView view="pageBreakPreview" zoomScale="85" zoomScaleNormal="100" zoomScaleSheetLayoutView="85" workbookViewId="0">
      <pane xSplit="1" ySplit="8" topLeftCell="B9" activePane="bottomRight" state="frozen"/>
      <selection activeCell="E13" sqref="E13"/>
      <selection pane="topRight" activeCell="E13" sqref="E13"/>
      <selection pane="bottomLeft" activeCell="E13" sqref="E13"/>
      <selection pane="bottomRight" activeCell="A11" sqref="A11"/>
    </sheetView>
  </sheetViews>
  <sheetFormatPr defaultRowHeight="12"/>
  <cols>
    <col min="1" max="1" width="36.85546875" style="351" customWidth="1"/>
    <col min="2" max="3" width="18.140625" style="351" customWidth="1"/>
    <col min="4" max="4" width="18.140625" style="377" customWidth="1"/>
    <col min="5" max="5" width="32.5703125" style="385" customWidth="1"/>
    <col min="6" max="6" width="9.140625" style="378"/>
    <col min="7" max="16384" width="9.140625" style="351"/>
  </cols>
  <sheetData>
    <row r="1" spans="1:6" s="372" customFormat="1">
      <c r="A1" s="370" t="s">
        <v>997</v>
      </c>
      <c r="B1" s="370"/>
      <c r="C1" s="370"/>
      <c r="D1" s="370"/>
      <c r="E1" s="395" t="s">
        <v>998</v>
      </c>
      <c r="F1" s="371"/>
    </row>
    <row r="2" spans="1:6" s="373" customFormat="1">
      <c r="A2" s="919"/>
      <c r="B2" s="919"/>
      <c r="C2" s="919"/>
      <c r="D2" s="919"/>
      <c r="E2" s="396"/>
      <c r="F2" s="374"/>
    </row>
    <row r="3" spans="1:6" s="372" customFormat="1" ht="31.5" customHeight="1">
      <c r="A3" s="920" t="s">
        <v>2630</v>
      </c>
      <c r="B3" s="920"/>
      <c r="C3" s="920"/>
      <c r="D3" s="920"/>
      <c r="E3" s="920"/>
      <c r="F3" s="371"/>
    </row>
    <row r="4" spans="1:6">
      <c r="A4" s="375" t="s">
        <v>999</v>
      </c>
      <c r="B4" s="376"/>
      <c r="E4" s="397" t="s">
        <v>1000</v>
      </c>
    </row>
    <row r="5" spans="1:6" s="380" customFormat="1" ht="10.5" customHeight="1">
      <c r="A5" s="921" t="s">
        <v>1001</v>
      </c>
      <c r="B5" s="923" t="s">
        <v>3439</v>
      </c>
      <c r="C5" s="923" t="s">
        <v>3440</v>
      </c>
      <c r="D5" s="923" t="s">
        <v>2798</v>
      </c>
      <c r="E5" s="925" t="s">
        <v>360</v>
      </c>
      <c r="F5" s="379"/>
    </row>
    <row r="6" spans="1:6" s="380" customFormat="1" ht="73.5" customHeight="1">
      <c r="A6" s="922"/>
      <c r="B6" s="924"/>
      <c r="C6" s="924"/>
      <c r="D6" s="924"/>
      <c r="E6" s="926"/>
      <c r="F6" s="379"/>
    </row>
    <row r="7" spans="1:6">
      <c r="A7" s="509">
        <v>1</v>
      </c>
      <c r="B7" s="510">
        <v>2</v>
      </c>
      <c r="C7" s="510">
        <v>3</v>
      </c>
      <c r="D7" s="510">
        <v>4</v>
      </c>
      <c r="E7" s="511">
        <v>5</v>
      </c>
    </row>
    <row r="8" spans="1:6">
      <c r="A8" s="350" t="s">
        <v>570</v>
      </c>
      <c r="B8" s="512">
        <v>13183703.744099999</v>
      </c>
      <c r="C8" s="512">
        <v>703946.86989069998</v>
      </c>
      <c r="D8" s="512">
        <v>5.3395228196456701</v>
      </c>
      <c r="E8" s="399" t="s">
        <v>571</v>
      </c>
      <c r="F8" s="368"/>
    </row>
    <row r="9" spans="1:6">
      <c r="A9" s="352" t="s">
        <v>1002</v>
      </c>
      <c r="B9" s="512">
        <v>11094583.315299999</v>
      </c>
      <c r="C9" s="512">
        <v>675576.52755240002</v>
      </c>
      <c r="D9" s="512">
        <v>6.0892465120411083</v>
      </c>
      <c r="E9" s="447" t="s">
        <v>1003</v>
      </c>
      <c r="F9" s="368"/>
    </row>
    <row r="10" spans="1:6">
      <c r="A10" s="352" t="s">
        <v>1004</v>
      </c>
      <c r="B10" s="512">
        <v>150512.28049999999</v>
      </c>
      <c r="C10" s="512">
        <v>21351.7247804</v>
      </c>
      <c r="D10" s="512">
        <v>14.186034992938668</v>
      </c>
      <c r="E10" s="447" t="s">
        <v>1005</v>
      </c>
      <c r="F10" s="368"/>
    </row>
    <row r="11" spans="1:6" ht="24">
      <c r="A11" s="352" t="s">
        <v>1006</v>
      </c>
      <c r="B11" s="512">
        <v>91872.384299999991</v>
      </c>
      <c r="C11" s="512">
        <v>7018.6175579000001</v>
      </c>
      <c r="D11" s="512">
        <v>7.6395291265995811</v>
      </c>
      <c r="E11" s="447" t="s">
        <v>1007</v>
      </c>
      <c r="F11" s="368"/>
    </row>
    <row r="12" spans="1:6">
      <c r="A12" s="352" t="s">
        <v>1911</v>
      </c>
      <c r="B12" s="512">
        <v>0</v>
      </c>
      <c r="C12" s="512">
        <v>0</v>
      </c>
      <c r="D12" s="512">
        <v>0</v>
      </c>
      <c r="E12" s="447" t="s">
        <v>1910</v>
      </c>
      <c r="F12" s="368"/>
    </row>
    <row r="13" spans="1:6" s="353" customFormat="1" ht="24.75" customHeight="1">
      <c r="A13" s="352" t="s">
        <v>1008</v>
      </c>
      <c r="B13" s="512">
        <v>1846735.764</v>
      </c>
      <c r="C13" s="512">
        <v>0</v>
      </c>
      <c r="D13" s="512">
        <v>0</v>
      </c>
      <c r="E13" s="447" t="s">
        <v>1009</v>
      </c>
      <c r="F13" s="368"/>
    </row>
    <row r="14" spans="1:6">
      <c r="A14" s="352" t="s">
        <v>133</v>
      </c>
      <c r="B14" s="512">
        <v>12161460.6799</v>
      </c>
      <c r="C14" s="512">
        <v>896340.28520480008</v>
      </c>
      <c r="D14" s="512">
        <v>7.3703341136171021</v>
      </c>
      <c r="E14" s="447" t="s">
        <v>664</v>
      </c>
      <c r="F14" s="369"/>
    </row>
    <row r="15" spans="1:6" ht="24">
      <c r="A15" s="354" t="s">
        <v>1010</v>
      </c>
      <c r="B15" s="513">
        <v>600649.6531</v>
      </c>
      <c r="C15" s="513">
        <v>52994.847376000005</v>
      </c>
      <c r="D15" s="513">
        <v>8.8229214988287161</v>
      </c>
      <c r="E15" s="448" t="s">
        <v>194</v>
      </c>
      <c r="F15" s="369"/>
    </row>
    <row r="16" spans="1:6">
      <c r="A16" s="354" t="s">
        <v>1011</v>
      </c>
      <c r="B16" s="513">
        <v>638669.59879999992</v>
      </c>
      <c r="C16" s="513">
        <v>14840.8474286</v>
      </c>
      <c r="D16" s="513">
        <v>2.3237128331275758</v>
      </c>
      <c r="E16" s="448" t="s">
        <v>446</v>
      </c>
      <c r="F16" s="369"/>
    </row>
    <row r="17" spans="1:6" ht="48">
      <c r="A17" s="354" t="s">
        <v>1012</v>
      </c>
      <c r="B17" s="513">
        <v>787145.40320000006</v>
      </c>
      <c r="C17" s="513">
        <v>38445.202802</v>
      </c>
      <c r="D17" s="513">
        <v>4.8841297485455479</v>
      </c>
      <c r="E17" s="448" t="s">
        <v>94</v>
      </c>
      <c r="F17" s="369"/>
    </row>
    <row r="18" spans="1:6">
      <c r="A18" s="354" t="s">
        <v>115</v>
      </c>
      <c r="B18" s="513">
        <v>2167469.2441999996</v>
      </c>
      <c r="C18" s="513">
        <v>136900.80198399999</v>
      </c>
      <c r="D18" s="513">
        <v>6.3161589189944554</v>
      </c>
      <c r="E18" s="448" t="s">
        <v>301</v>
      </c>
      <c r="F18" s="369"/>
    </row>
    <row r="19" spans="1:6">
      <c r="A19" s="354" t="s">
        <v>530</v>
      </c>
      <c r="B19" s="513">
        <v>1209263.9650999999</v>
      </c>
      <c r="C19" s="513">
        <v>210637.23603330003</v>
      </c>
      <c r="D19" s="513">
        <v>17.418631672852452</v>
      </c>
      <c r="E19" s="448" t="s">
        <v>654</v>
      </c>
      <c r="F19" s="369"/>
    </row>
    <row r="20" spans="1:6" ht="24">
      <c r="A20" s="354" t="s">
        <v>1013</v>
      </c>
      <c r="B20" s="513">
        <v>3154599.7748000002</v>
      </c>
      <c r="C20" s="513">
        <v>266271.26216909999</v>
      </c>
      <c r="D20" s="513">
        <v>8.4407303993414331</v>
      </c>
      <c r="E20" s="448" t="s">
        <v>417</v>
      </c>
      <c r="F20" s="369"/>
    </row>
    <row r="21" spans="1:6">
      <c r="A21" s="354" t="s">
        <v>1014</v>
      </c>
      <c r="B21" s="513">
        <v>635457.28529999999</v>
      </c>
      <c r="C21" s="513">
        <v>5669.9139369000004</v>
      </c>
      <c r="D21" s="513">
        <v>0.89225728747813937</v>
      </c>
      <c r="E21" s="448" t="s">
        <v>753</v>
      </c>
      <c r="F21" s="369"/>
    </row>
    <row r="22" spans="1:6" ht="24">
      <c r="A22" s="354" t="s">
        <v>1015</v>
      </c>
      <c r="B22" s="513">
        <v>407264.81710000004</v>
      </c>
      <c r="C22" s="513">
        <v>24725.1006671</v>
      </c>
      <c r="D22" s="513">
        <v>6.0710131661161846</v>
      </c>
      <c r="E22" s="448" t="s">
        <v>612</v>
      </c>
      <c r="F22" s="369"/>
    </row>
    <row r="23" spans="1:6" ht="24">
      <c r="A23" s="354" t="s">
        <v>1016</v>
      </c>
      <c r="B23" s="513">
        <v>120308.65399999999</v>
      </c>
      <c r="C23" s="513">
        <v>5543.7535103999999</v>
      </c>
      <c r="D23" s="513">
        <v>4.6079424264857956</v>
      </c>
      <c r="E23" s="448" t="s">
        <v>462</v>
      </c>
      <c r="F23" s="369"/>
    </row>
    <row r="24" spans="1:6" ht="60">
      <c r="A24" s="354" t="s">
        <v>1017</v>
      </c>
      <c r="B24" s="513">
        <v>504301.09210000001</v>
      </c>
      <c r="C24" s="513">
        <v>14455.701878799999</v>
      </c>
      <c r="D24" s="513">
        <v>2.8664823664378494</v>
      </c>
      <c r="E24" s="448" t="s">
        <v>244</v>
      </c>
      <c r="F24" s="369"/>
    </row>
    <row r="25" spans="1:6" ht="36">
      <c r="A25" s="354" t="s">
        <v>1018</v>
      </c>
      <c r="B25" s="513">
        <v>42279.838299999996</v>
      </c>
      <c r="C25" s="513">
        <v>1270.4867644999999</v>
      </c>
      <c r="D25" s="513">
        <v>3.0049470754480159</v>
      </c>
      <c r="E25" s="448" t="s">
        <v>884</v>
      </c>
      <c r="F25" s="369"/>
    </row>
    <row r="26" spans="1:6">
      <c r="A26" s="354" t="s">
        <v>1019</v>
      </c>
      <c r="B26" s="513">
        <v>868922.77659999998</v>
      </c>
      <c r="C26" s="513">
        <v>26325.592936199999</v>
      </c>
      <c r="D26" s="513">
        <v>3.0296815373178698</v>
      </c>
      <c r="E26" s="448" t="s">
        <v>709</v>
      </c>
      <c r="F26" s="369"/>
    </row>
    <row r="27" spans="1:6">
      <c r="A27" s="354" t="s">
        <v>1020</v>
      </c>
      <c r="B27" s="513">
        <v>332842.87430000002</v>
      </c>
      <c r="C27" s="513">
        <v>8662.9911393000002</v>
      </c>
      <c r="D27" s="513">
        <v>2.6027269345991222</v>
      </c>
      <c r="E27" s="448" t="s">
        <v>61</v>
      </c>
      <c r="F27" s="369"/>
    </row>
    <row r="28" spans="1:6">
      <c r="A28" s="354" t="s">
        <v>1021</v>
      </c>
      <c r="B28" s="513">
        <v>671647.99</v>
      </c>
      <c r="C28" s="513">
        <v>89291.687918199998</v>
      </c>
      <c r="D28" s="513">
        <v>13.294417499589331</v>
      </c>
      <c r="E28" s="448" t="s">
        <v>455</v>
      </c>
      <c r="F28" s="369"/>
    </row>
    <row r="29" spans="1:6">
      <c r="A29" s="354" t="s">
        <v>564</v>
      </c>
      <c r="B29" s="513">
        <v>2563.2860000000001</v>
      </c>
      <c r="C29" s="513">
        <v>49.602663399999997</v>
      </c>
      <c r="D29" s="513">
        <v>1.9351201309569046</v>
      </c>
      <c r="E29" s="448" t="s">
        <v>54</v>
      </c>
      <c r="F29" s="368"/>
    </row>
    <row r="30" spans="1:6" s="353" customFormat="1" ht="48">
      <c r="A30" s="352" t="s">
        <v>1022</v>
      </c>
      <c r="B30" s="512">
        <v>18074.427</v>
      </c>
      <c r="C30" s="512">
        <v>255.256</v>
      </c>
      <c r="D30" s="512">
        <v>1.4122494726942105</v>
      </c>
      <c r="E30" s="447" t="s">
        <v>1023</v>
      </c>
      <c r="F30" s="368"/>
    </row>
    <row r="31" spans="1:6" s="353" customFormat="1" ht="24">
      <c r="A31" s="352" t="s">
        <v>903</v>
      </c>
      <c r="B31" s="512">
        <v>153526.53759999998</v>
      </c>
      <c r="C31" s="512">
        <v>59047.793704999996</v>
      </c>
      <c r="D31" s="512"/>
      <c r="E31" s="447" t="s">
        <v>770</v>
      </c>
      <c r="F31" s="368"/>
    </row>
    <row r="32" spans="1:6">
      <c r="A32" s="352" t="s">
        <v>562</v>
      </c>
      <c r="B32" s="512">
        <v>269069.163</v>
      </c>
      <c r="C32" s="512">
        <v>60320.150672399999</v>
      </c>
      <c r="D32" s="512">
        <v>22.418083885889221</v>
      </c>
      <c r="E32" s="447" t="s">
        <v>1274</v>
      </c>
      <c r="F32" s="368"/>
    </row>
    <row r="33" spans="1:6" s="353" customFormat="1">
      <c r="A33" s="352" t="s">
        <v>1024</v>
      </c>
      <c r="B33" s="512">
        <v>115542.6254</v>
      </c>
      <c r="C33" s="512">
        <v>1272.3569669999999</v>
      </c>
      <c r="D33" s="512">
        <v>1.1012013640811729</v>
      </c>
      <c r="E33" s="447" t="s">
        <v>715</v>
      </c>
      <c r="F33" s="368"/>
    </row>
    <row r="34" spans="1:6" ht="24">
      <c r="A34" s="352" t="s">
        <v>932</v>
      </c>
      <c r="B34" s="512">
        <v>179638.70800000001</v>
      </c>
      <c r="C34" s="512">
        <v>36127.742352000001</v>
      </c>
      <c r="D34" s="512"/>
      <c r="E34" s="447" t="s">
        <v>902</v>
      </c>
      <c r="F34" s="368"/>
    </row>
    <row r="35" spans="1:6">
      <c r="A35" s="352" t="s">
        <v>1538</v>
      </c>
      <c r="B35" s="512">
        <v>184105.416</v>
      </c>
      <c r="C35" s="512">
        <v>42284.451999299999</v>
      </c>
      <c r="D35" s="512">
        <v>22.967522041448255</v>
      </c>
      <c r="E35" s="447" t="s">
        <v>668</v>
      </c>
      <c r="F35" s="368"/>
    </row>
    <row r="36" spans="1:6" ht="24">
      <c r="A36" s="352" t="s">
        <v>1026</v>
      </c>
      <c r="B36" s="512">
        <v>4466.7079999999996</v>
      </c>
      <c r="C36" s="512">
        <v>6156.7096468999998</v>
      </c>
      <c r="D36" s="512">
        <v>137.83550764679489</v>
      </c>
      <c r="E36" s="447" t="s">
        <v>403</v>
      </c>
      <c r="F36" s="368"/>
    </row>
    <row r="37" spans="1:6" ht="24">
      <c r="A37" s="352" t="s">
        <v>1027</v>
      </c>
      <c r="B37" s="512">
        <v>689077.8186</v>
      </c>
      <c r="C37" s="512">
        <v>-287568.95137110015</v>
      </c>
      <c r="D37" s="512"/>
      <c r="E37" s="447" t="s">
        <v>904</v>
      </c>
      <c r="F37" s="368"/>
    </row>
    <row r="38" spans="1:6" ht="36">
      <c r="A38" s="352" t="s">
        <v>772</v>
      </c>
      <c r="B38" s="512">
        <v>-689077.8186</v>
      </c>
      <c r="C38" s="512">
        <v>287568.95137110015</v>
      </c>
      <c r="D38" s="512"/>
      <c r="E38" s="447" t="s">
        <v>805</v>
      </c>
      <c r="F38" s="368"/>
    </row>
    <row r="39" spans="1:6">
      <c r="A39" s="352" t="s">
        <v>1028</v>
      </c>
      <c r="B39" s="512">
        <v>1712313.7239999999</v>
      </c>
      <c r="C39" s="512">
        <v>117807.39413330001</v>
      </c>
      <c r="D39" s="512">
        <v>6.8800122595583435</v>
      </c>
      <c r="E39" s="447" t="s">
        <v>1029</v>
      </c>
      <c r="F39" s="368"/>
    </row>
    <row r="40" spans="1:6" s="356" customFormat="1">
      <c r="A40" s="355" t="s">
        <v>1030</v>
      </c>
      <c r="B40" s="512">
        <v>739462.88270000007</v>
      </c>
      <c r="C40" s="512">
        <v>10364.724011499999</v>
      </c>
      <c r="D40" s="512">
        <v>1.4016557495969633</v>
      </c>
      <c r="E40" s="449" t="s">
        <v>807</v>
      </c>
      <c r="F40" s="368"/>
    </row>
    <row r="41" spans="1:6" s="356" customFormat="1" ht="24">
      <c r="A41" s="357" t="s">
        <v>1031</v>
      </c>
      <c r="B41" s="512">
        <v>-1661928.6599000001</v>
      </c>
      <c r="C41" s="512">
        <v>180126.28124930011</v>
      </c>
      <c r="D41" s="512"/>
      <c r="E41" s="450" t="s">
        <v>1032</v>
      </c>
      <c r="F41" s="382"/>
    </row>
    <row r="42" spans="1:6" s="66" customFormat="1">
      <c r="A42" s="381"/>
      <c r="B42" s="382"/>
      <c r="C42" s="382"/>
      <c r="D42" s="382"/>
      <c r="E42" s="383"/>
      <c r="F42" s="382"/>
    </row>
    <row r="43" spans="1:6" s="66" customFormat="1">
      <c r="A43" s="98"/>
      <c r="B43" s="382"/>
      <c r="C43" s="382"/>
      <c r="D43" s="382"/>
      <c r="E43" s="382"/>
      <c r="F43" s="378"/>
    </row>
    <row r="44" spans="1:6">
      <c r="A44" s="918"/>
      <c r="B44" s="918"/>
      <c r="C44" s="918"/>
      <c r="D44" s="918"/>
      <c r="E44" s="918"/>
    </row>
    <row r="46" spans="1:6">
      <c r="C46" s="356"/>
    </row>
  </sheetData>
  <mergeCells count="8">
    <mergeCell ref="A44:E44"/>
    <mergeCell ref="A2:D2"/>
    <mergeCell ref="A3:E3"/>
    <mergeCell ref="A5:A6"/>
    <mergeCell ref="B5:B6"/>
    <mergeCell ref="C5:C6"/>
    <mergeCell ref="D5:D6"/>
    <mergeCell ref="E5:E6"/>
  </mergeCells>
  <printOptions horizontalCentered="1"/>
  <pageMargins left="0.7" right="0.7" top="0.75" bottom="0.75" header="0.3" footer="0.3"/>
  <pageSetup paperSize="9" scale="72" fitToHeight="0" orientation="portrait" r:id="rId1"/>
  <headerFooter alignWithMargins="0">
    <oddFooter>&amp;R&amp;8&amp;P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sheetPr>
  <dimension ref="A1:O21"/>
  <sheetViews>
    <sheetView view="pageBreakPreview" zoomScale="85" zoomScaleNormal="100" zoomScaleSheetLayoutView="85" workbookViewId="0">
      <selection activeCell="C9" sqref="C9"/>
    </sheetView>
  </sheetViews>
  <sheetFormatPr defaultRowHeight="12.75"/>
  <cols>
    <col min="1" max="1" width="14" style="597" customWidth="1"/>
    <col min="2" max="2" width="27.28515625" style="597" customWidth="1"/>
    <col min="3" max="5" width="14" style="597" customWidth="1"/>
    <col min="6" max="6" width="27.28515625" style="597" customWidth="1"/>
    <col min="7" max="7" width="4.85546875" style="597" customWidth="1"/>
    <col min="8" max="16384" width="9.140625" style="597"/>
  </cols>
  <sheetData>
    <row r="1" spans="1:15" s="785" customFormat="1" ht="22.35" customHeight="1">
      <c r="A1" s="784" t="s">
        <v>325</v>
      </c>
      <c r="F1" s="786" t="s">
        <v>404</v>
      </c>
      <c r="I1" s="787"/>
      <c r="J1" s="787"/>
      <c r="K1" s="787"/>
      <c r="L1" s="787"/>
      <c r="M1" s="787"/>
      <c r="N1" s="787"/>
      <c r="O1" s="787"/>
    </row>
    <row r="2" spans="1:15" s="785" customFormat="1" ht="66" customHeight="1">
      <c r="A2" s="927" t="s">
        <v>3441</v>
      </c>
      <c r="B2" s="927"/>
      <c r="C2" s="927"/>
      <c r="D2" s="927"/>
      <c r="E2" s="927"/>
      <c r="F2" s="927"/>
      <c r="I2" s="787"/>
      <c r="J2" s="787"/>
      <c r="K2" s="787"/>
      <c r="L2" s="787"/>
      <c r="M2" s="787"/>
      <c r="N2" s="787"/>
      <c r="O2" s="787"/>
    </row>
    <row r="3" spans="1:15" s="785" customFormat="1" ht="15" customHeight="1">
      <c r="A3" s="788"/>
      <c r="B3" s="788"/>
      <c r="C3" s="788"/>
      <c r="D3" s="788"/>
      <c r="E3" s="788"/>
      <c r="F3" s="788"/>
      <c r="I3" s="787"/>
      <c r="J3" s="787"/>
      <c r="K3" s="787"/>
      <c r="L3" s="787"/>
      <c r="M3" s="787"/>
      <c r="N3" s="787"/>
      <c r="O3" s="787"/>
    </row>
    <row r="4" spans="1:15" s="785" customFormat="1" ht="2.25" customHeight="1">
      <c r="A4" s="928" t="s">
        <v>158</v>
      </c>
      <c r="B4" s="788"/>
      <c r="C4" s="788"/>
      <c r="D4" s="788"/>
      <c r="E4" s="788"/>
      <c r="F4" s="788"/>
      <c r="I4" s="787"/>
      <c r="J4" s="787"/>
      <c r="K4" s="787"/>
      <c r="L4" s="787"/>
      <c r="M4" s="787"/>
      <c r="N4" s="787"/>
      <c r="O4" s="787"/>
    </row>
    <row r="5" spans="1:15" s="785" customFormat="1" ht="15.4" customHeight="1">
      <c r="A5" s="928"/>
      <c r="B5" s="788"/>
      <c r="C5" s="788"/>
      <c r="D5" s="788"/>
      <c r="E5" s="788"/>
      <c r="F5" s="789" t="s">
        <v>731</v>
      </c>
      <c r="I5" s="787"/>
      <c r="J5" s="787"/>
      <c r="K5" s="787"/>
      <c r="L5" s="787"/>
      <c r="M5" s="787"/>
      <c r="N5" s="787"/>
      <c r="O5" s="787"/>
    </row>
    <row r="6" spans="1:15" s="785" customFormat="1" ht="90.75" customHeight="1">
      <c r="A6" s="790" t="s">
        <v>749</v>
      </c>
      <c r="B6" s="791" t="s">
        <v>534</v>
      </c>
      <c r="C6" s="790" t="s">
        <v>1979</v>
      </c>
      <c r="D6" s="790" t="s">
        <v>3442</v>
      </c>
      <c r="E6" s="790" t="s">
        <v>2361</v>
      </c>
      <c r="F6" s="790" t="s">
        <v>51</v>
      </c>
      <c r="I6" s="787"/>
      <c r="J6" s="787"/>
      <c r="K6" s="787"/>
      <c r="L6" s="787"/>
      <c r="M6" s="787"/>
      <c r="N6" s="787"/>
      <c r="O6" s="787"/>
    </row>
    <row r="7" spans="1:15" s="785" customFormat="1" ht="15.4" customHeight="1">
      <c r="A7" s="790" t="s">
        <v>723</v>
      </c>
      <c r="B7" s="791" t="s">
        <v>236</v>
      </c>
      <c r="C7" s="790" t="s">
        <v>362</v>
      </c>
      <c r="D7" s="791" t="s">
        <v>655</v>
      </c>
      <c r="E7" s="790" t="s">
        <v>1039</v>
      </c>
      <c r="F7" s="790" t="s">
        <v>692</v>
      </c>
      <c r="I7" s="787"/>
      <c r="J7" s="787"/>
      <c r="K7" s="787"/>
      <c r="L7" s="787"/>
      <c r="M7" s="787"/>
      <c r="N7" s="787"/>
      <c r="O7" s="787"/>
    </row>
    <row r="8" spans="1:15" s="785" customFormat="1" ht="15.95" customHeight="1">
      <c r="A8" s="792"/>
      <c r="B8" s="793" t="s">
        <v>570</v>
      </c>
      <c r="C8" s="506">
        <v>2274507.4029999999</v>
      </c>
      <c r="D8" s="506">
        <v>111352.76256</v>
      </c>
      <c r="E8" s="507">
        <v>4.8956869699843315</v>
      </c>
      <c r="F8" s="794" t="s">
        <v>571</v>
      </c>
      <c r="I8" s="787"/>
      <c r="J8" s="787"/>
      <c r="K8" s="787"/>
      <c r="L8" s="787"/>
      <c r="M8" s="787"/>
      <c r="N8" s="787"/>
      <c r="O8" s="787"/>
    </row>
    <row r="9" spans="1:15" s="785" customFormat="1" ht="54" customHeight="1">
      <c r="A9" s="795" t="s">
        <v>723</v>
      </c>
      <c r="B9" s="796" t="s">
        <v>380</v>
      </c>
      <c r="C9" s="560">
        <v>2274507.4029999999</v>
      </c>
      <c r="D9" s="560">
        <v>109802.83684999999</v>
      </c>
      <c r="E9" s="559">
        <v>4.8275436125278679</v>
      </c>
      <c r="F9" s="796" t="s">
        <v>784</v>
      </c>
      <c r="I9" s="787"/>
      <c r="J9" s="787"/>
      <c r="K9" s="787"/>
      <c r="L9" s="787"/>
      <c r="M9" s="787"/>
      <c r="N9" s="787"/>
      <c r="O9" s="787"/>
    </row>
    <row r="10" spans="1:15" s="785" customFormat="1" ht="41.25" customHeight="1">
      <c r="A10" s="795" t="s">
        <v>236</v>
      </c>
      <c r="B10" s="796" t="s">
        <v>842</v>
      </c>
      <c r="C10" s="589" t="s">
        <v>696</v>
      </c>
      <c r="D10" s="560">
        <v>1516.53817</v>
      </c>
      <c r="E10" s="559">
        <v>0</v>
      </c>
      <c r="F10" s="796" t="s">
        <v>843</v>
      </c>
    </row>
    <row r="11" spans="1:15" s="785" customFormat="1" ht="30.75" customHeight="1">
      <c r="A11" s="795" t="s">
        <v>362</v>
      </c>
      <c r="B11" s="796" t="s">
        <v>844</v>
      </c>
      <c r="C11" s="589" t="s">
        <v>696</v>
      </c>
      <c r="D11" s="560">
        <v>33.387540000000001</v>
      </c>
      <c r="E11" s="559">
        <v>0</v>
      </c>
      <c r="F11" s="796" t="s">
        <v>809</v>
      </c>
    </row>
    <row r="12" spans="1:15" s="785" customFormat="1" ht="42" customHeight="1">
      <c r="A12" s="797"/>
      <c r="B12" s="798" t="s">
        <v>1980</v>
      </c>
      <c r="C12" s="589">
        <v>2000</v>
      </c>
      <c r="D12" s="589">
        <v>4564.8888899999993</v>
      </c>
      <c r="E12" s="589">
        <v>228.24444449999993</v>
      </c>
      <c r="F12" s="798" t="s">
        <v>1981</v>
      </c>
    </row>
    <row r="13" spans="1:15" s="785" customFormat="1" ht="40.5" customHeight="1">
      <c r="A13" s="797"/>
      <c r="B13" s="798" t="s">
        <v>1982</v>
      </c>
      <c r="C13" s="589">
        <v>2276507.4029999999</v>
      </c>
      <c r="D13" s="589">
        <v>115917.65145</v>
      </c>
      <c r="E13" s="589" t="s">
        <v>696</v>
      </c>
      <c r="F13" s="798" t="s">
        <v>1983</v>
      </c>
    </row>
    <row r="14" spans="1:15" s="785" customFormat="1" ht="38.25">
      <c r="A14" s="797"/>
      <c r="B14" s="798" t="s">
        <v>1984</v>
      </c>
      <c r="C14" s="589" t="s">
        <v>696</v>
      </c>
      <c r="D14" s="589">
        <v>115415.79347</v>
      </c>
      <c r="E14" s="589" t="s">
        <v>696</v>
      </c>
      <c r="F14" s="798" t="s">
        <v>1985</v>
      </c>
    </row>
    <row r="15" spans="1:15" s="785" customFormat="1" ht="42.75" customHeight="1">
      <c r="A15" s="797"/>
      <c r="B15" s="798" t="s">
        <v>1986</v>
      </c>
      <c r="C15" s="589" t="s">
        <v>696</v>
      </c>
      <c r="D15" s="589">
        <v>501.85798</v>
      </c>
      <c r="E15" s="589" t="s">
        <v>696</v>
      </c>
      <c r="F15" s="798" t="s">
        <v>1987</v>
      </c>
    </row>
    <row r="16" spans="1:15" s="785" customFormat="1" ht="51">
      <c r="A16" s="797"/>
      <c r="B16" s="798" t="s">
        <v>1988</v>
      </c>
      <c r="C16" s="589" t="s">
        <v>696</v>
      </c>
      <c r="D16" s="589" t="s">
        <v>696</v>
      </c>
      <c r="E16" s="589" t="s">
        <v>696</v>
      </c>
      <c r="F16" s="798" t="s">
        <v>2562</v>
      </c>
    </row>
    <row r="17" s="785" customFormat="1"/>
    <row r="18" ht="15.75" customHeight="1"/>
    <row r="20" ht="60" customHeight="1"/>
    <row r="21" ht="15.75" customHeight="1"/>
  </sheetData>
  <mergeCells count="2">
    <mergeCell ref="A2:F2"/>
    <mergeCell ref="A4:A5"/>
  </mergeCells>
  <phoneticPr fontId="8" type="noConversion"/>
  <pageMargins left="0.97" right="0.41" top="1" bottom="1" header="0.5" footer="0.5"/>
  <pageSetup paperSize="9" scale="7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sheetPr>
  <dimension ref="A1:G50"/>
  <sheetViews>
    <sheetView view="pageBreakPreview" zoomScaleNormal="90" zoomScaleSheetLayoutView="100" workbookViewId="0">
      <selection activeCell="E16" sqref="E16"/>
    </sheetView>
  </sheetViews>
  <sheetFormatPr defaultRowHeight="12"/>
  <cols>
    <col min="1" max="4" width="5.140625" style="66" customWidth="1"/>
    <col min="5" max="5" width="39.28515625" style="66" customWidth="1"/>
    <col min="6" max="6" width="16" style="66" customWidth="1"/>
    <col min="7" max="7" width="39.28515625" style="66" customWidth="1"/>
    <col min="8" max="16384" width="9.140625" style="66"/>
  </cols>
  <sheetData>
    <row r="1" spans="1:7" s="177" customFormat="1" ht="2.65" customHeight="1"/>
    <row r="2" spans="1:7" s="177" customFormat="1" ht="18.600000000000001" customHeight="1">
      <c r="A2" s="929" t="s">
        <v>459</v>
      </c>
      <c r="B2" s="929"/>
      <c r="C2" s="929"/>
      <c r="D2" s="499"/>
      <c r="G2" s="329" t="s">
        <v>790</v>
      </c>
    </row>
    <row r="3" spans="1:7" s="177" customFormat="1" ht="7.9" customHeight="1"/>
    <row r="4" spans="1:7" s="177" customFormat="1" ht="45.95" customHeight="1">
      <c r="A4" s="930" t="s">
        <v>1588</v>
      </c>
      <c r="B4" s="930"/>
      <c r="C4" s="930"/>
      <c r="D4" s="930"/>
      <c r="E4" s="930"/>
      <c r="F4" s="930"/>
      <c r="G4" s="330" t="s">
        <v>1589</v>
      </c>
    </row>
    <row r="5" spans="1:7" s="177" customFormat="1" ht="4.3499999999999996" customHeight="1"/>
    <row r="6" spans="1:7" s="177" customFormat="1" ht="18.600000000000001" customHeight="1">
      <c r="A6" s="929" t="s">
        <v>158</v>
      </c>
      <c r="B6" s="929"/>
      <c r="C6" s="929"/>
      <c r="D6" s="499"/>
      <c r="G6" s="329" t="s">
        <v>731</v>
      </c>
    </row>
    <row r="7" spans="1:7" s="177" customFormat="1" ht="75.75" customHeight="1">
      <c r="A7" s="331" t="s">
        <v>2233</v>
      </c>
      <c r="B7" s="331" t="s">
        <v>2230</v>
      </c>
      <c r="C7" s="331" t="s">
        <v>2231</v>
      </c>
      <c r="D7" s="331" t="s">
        <v>2232</v>
      </c>
      <c r="E7" s="332" t="s">
        <v>36</v>
      </c>
      <c r="F7" s="390" t="s">
        <v>3442</v>
      </c>
      <c r="G7" s="332" t="s">
        <v>685</v>
      </c>
    </row>
    <row r="8" spans="1:7" s="177" customFormat="1" ht="17.649999999999999" customHeight="1">
      <c r="A8" s="508" t="s">
        <v>723</v>
      </c>
      <c r="B8" s="508" t="s">
        <v>236</v>
      </c>
      <c r="C8" s="508" t="s">
        <v>362</v>
      </c>
      <c r="D8" s="508" t="s">
        <v>655</v>
      </c>
      <c r="E8" s="332" t="s">
        <v>1039</v>
      </c>
      <c r="F8" s="332" t="s">
        <v>692</v>
      </c>
      <c r="G8" s="332" t="s">
        <v>1040</v>
      </c>
    </row>
    <row r="9" spans="1:7" s="177" customFormat="1">
      <c r="A9" s="605"/>
      <c r="B9" s="605"/>
      <c r="C9" s="605"/>
      <c r="D9" s="605"/>
      <c r="E9" s="606" t="s">
        <v>2234</v>
      </c>
      <c r="F9" s="621">
        <v>463371.72205600003</v>
      </c>
      <c r="G9" s="607" t="s">
        <v>490</v>
      </c>
    </row>
    <row r="10" spans="1:7" s="177" customFormat="1">
      <c r="A10" s="608" t="s">
        <v>1044</v>
      </c>
      <c r="B10" s="609"/>
      <c r="C10" s="609"/>
      <c r="D10" s="609"/>
      <c r="E10" s="610" t="s">
        <v>115</v>
      </c>
      <c r="F10" s="622">
        <v>193.1664457</v>
      </c>
      <c r="G10" s="611" t="s">
        <v>301</v>
      </c>
    </row>
    <row r="11" spans="1:7" s="279" customFormat="1" ht="24">
      <c r="A11" s="609"/>
      <c r="B11" s="612" t="s">
        <v>2578</v>
      </c>
      <c r="C11" s="609"/>
      <c r="D11" s="609"/>
      <c r="E11" s="613" t="s">
        <v>1159</v>
      </c>
      <c r="F11" s="623">
        <v>193.1664457</v>
      </c>
      <c r="G11" s="614" t="s">
        <v>649</v>
      </c>
    </row>
    <row r="12" spans="1:7" s="279" customFormat="1" ht="24">
      <c r="A12" s="609"/>
      <c r="B12" s="609"/>
      <c r="C12" s="608" t="s">
        <v>2619</v>
      </c>
      <c r="D12" s="609"/>
      <c r="E12" s="610" t="s">
        <v>1790</v>
      </c>
      <c r="F12" s="622">
        <v>193.1664457</v>
      </c>
      <c r="G12" s="611" t="s">
        <v>1791</v>
      </c>
    </row>
    <row r="13" spans="1:7" s="279" customFormat="1" ht="24">
      <c r="A13" s="609"/>
      <c r="B13" s="609"/>
      <c r="C13" s="608"/>
      <c r="D13" s="615" t="s">
        <v>1997</v>
      </c>
      <c r="E13" s="616" t="s">
        <v>2657</v>
      </c>
      <c r="F13" s="624">
        <v>126.9674457</v>
      </c>
      <c r="G13" s="617" t="s">
        <v>2659</v>
      </c>
    </row>
    <row r="14" spans="1:7" s="279" customFormat="1" ht="36">
      <c r="A14" s="609"/>
      <c r="B14" s="609"/>
      <c r="C14" s="608"/>
      <c r="D14" s="615" t="s">
        <v>1715</v>
      </c>
      <c r="E14" s="616" t="s">
        <v>2658</v>
      </c>
      <c r="F14" s="624">
        <v>0</v>
      </c>
      <c r="G14" s="617" t="s">
        <v>2660</v>
      </c>
    </row>
    <row r="15" spans="1:7" s="177" customFormat="1" ht="72">
      <c r="A15" s="618" t="s">
        <v>1044</v>
      </c>
      <c r="B15" s="618" t="s">
        <v>2578</v>
      </c>
      <c r="C15" s="618" t="s">
        <v>2619</v>
      </c>
      <c r="D15" s="615" t="s">
        <v>602</v>
      </c>
      <c r="E15" s="616" t="s">
        <v>2631</v>
      </c>
      <c r="F15" s="624">
        <v>66.198999999999998</v>
      </c>
      <c r="G15" s="617" t="s">
        <v>2632</v>
      </c>
    </row>
    <row r="16" spans="1:7" s="177" customFormat="1" ht="24">
      <c r="A16" s="618"/>
      <c r="B16" s="618"/>
      <c r="C16" s="608" t="s">
        <v>2570</v>
      </c>
      <c r="D16" s="615"/>
      <c r="E16" s="610" t="s">
        <v>1806</v>
      </c>
      <c r="F16" s="622">
        <v>0</v>
      </c>
      <c r="G16" s="611" t="s">
        <v>1807</v>
      </c>
    </row>
    <row r="17" spans="1:7" s="177" customFormat="1" ht="48">
      <c r="A17" s="618"/>
      <c r="B17" s="618"/>
      <c r="C17" s="618"/>
      <c r="D17" s="615" t="s">
        <v>3443</v>
      </c>
      <c r="E17" s="616" t="s">
        <v>3445</v>
      </c>
      <c r="F17" s="624">
        <v>0</v>
      </c>
      <c r="G17" s="617" t="s">
        <v>3444</v>
      </c>
    </row>
    <row r="18" spans="1:7" s="177" customFormat="1">
      <c r="A18" s="608" t="s">
        <v>1048</v>
      </c>
      <c r="B18" s="609"/>
      <c r="C18" s="609"/>
      <c r="D18" s="609"/>
      <c r="E18" s="610" t="s">
        <v>530</v>
      </c>
      <c r="F18" s="622">
        <v>204833.12661030001</v>
      </c>
      <c r="G18" s="611" t="s">
        <v>654</v>
      </c>
    </row>
    <row r="19" spans="1:7" s="177" customFormat="1" ht="24">
      <c r="A19" s="609"/>
      <c r="B19" s="612" t="s">
        <v>2089</v>
      </c>
      <c r="C19" s="609"/>
      <c r="D19" s="609"/>
      <c r="E19" s="613" t="s">
        <v>2090</v>
      </c>
      <c r="F19" s="623">
        <v>204833.12661030001</v>
      </c>
      <c r="G19" s="614" t="s">
        <v>2091</v>
      </c>
    </row>
    <row r="20" spans="1:7" s="279" customFormat="1" ht="24">
      <c r="A20" s="609"/>
      <c r="B20" s="609"/>
      <c r="C20" s="608" t="s">
        <v>2614</v>
      </c>
      <c r="D20" s="609"/>
      <c r="E20" s="610" t="s">
        <v>2623</v>
      </c>
      <c r="F20" s="622">
        <v>203676.04584130002</v>
      </c>
      <c r="G20" s="611" t="s">
        <v>2188</v>
      </c>
    </row>
    <row r="21" spans="1:7" s="279" customFormat="1" ht="48">
      <c r="A21" s="618" t="s">
        <v>1048</v>
      </c>
      <c r="B21" s="618" t="s">
        <v>2089</v>
      </c>
      <c r="C21" s="618" t="s">
        <v>2614</v>
      </c>
      <c r="D21" s="615" t="s">
        <v>1997</v>
      </c>
      <c r="E21" s="616" t="s">
        <v>2633</v>
      </c>
      <c r="F21" s="624">
        <v>202611.22500000001</v>
      </c>
      <c r="G21" s="617" t="s">
        <v>2634</v>
      </c>
    </row>
    <row r="22" spans="1:7" s="177" customFormat="1" ht="60">
      <c r="A22" s="619"/>
      <c r="B22" s="619"/>
      <c r="C22" s="619"/>
      <c r="D22" s="615" t="s">
        <v>1717</v>
      </c>
      <c r="E22" s="616" t="s">
        <v>2635</v>
      </c>
      <c r="F22" s="624">
        <v>93.949141399999988</v>
      </c>
      <c r="G22" s="617" t="s">
        <v>2636</v>
      </c>
    </row>
    <row r="23" spans="1:7" s="177" customFormat="1" ht="24">
      <c r="A23" s="619"/>
      <c r="B23" s="619"/>
      <c r="C23" s="619"/>
      <c r="D23" s="620" t="s">
        <v>1878</v>
      </c>
      <c r="E23" s="616" t="s">
        <v>2661</v>
      </c>
      <c r="F23" s="624">
        <v>970.87169999999992</v>
      </c>
      <c r="G23" s="617" t="s">
        <v>2662</v>
      </c>
    </row>
    <row r="24" spans="1:7" s="177" customFormat="1">
      <c r="A24" s="609"/>
      <c r="B24" s="609"/>
      <c r="C24" s="608" t="s">
        <v>2041</v>
      </c>
      <c r="D24" s="609"/>
      <c r="E24" s="610" t="s">
        <v>2189</v>
      </c>
      <c r="F24" s="622">
        <v>1157.0807690000001</v>
      </c>
      <c r="G24" s="611" t="s">
        <v>2190</v>
      </c>
    </row>
    <row r="25" spans="1:7" s="177" customFormat="1" ht="36">
      <c r="A25" s="619"/>
      <c r="B25" s="619"/>
      <c r="C25" s="618" t="s">
        <v>2041</v>
      </c>
      <c r="D25" s="615" t="s">
        <v>1997</v>
      </c>
      <c r="E25" s="616" t="s">
        <v>2236</v>
      </c>
      <c r="F25" s="624">
        <v>816.25676899999996</v>
      </c>
      <c r="G25" s="617" t="s">
        <v>2237</v>
      </c>
    </row>
    <row r="26" spans="1:7" s="177" customFormat="1" ht="75" customHeight="1">
      <c r="A26" s="619"/>
      <c r="B26" s="619"/>
      <c r="C26" s="619"/>
      <c r="D26" s="615" t="s">
        <v>1715</v>
      </c>
      <c r="E26" s="616" t="s">
        <v>3449</v>
      </c>
      <c r="F26" s="624">
        <v>0</v>
      </c>
      <c r="G26" s="617" t="s">
        <v>3446</v>
      </c>
    </row>
    <row r="27" spans="1:7" s="177" customFormat="1" ht="60">
      <c r="A27" s="619"/>
      <c r="B27" s="619"/>
      <c r="C27" s="619"/>
      <c r="D27" s="615" t="s">
        <v>2238</v>
      </c>
      <c r="E27" s="616" t="s">
        <v>3450</v>
      </c>
      <c r="F27" s="624">
        <v>114.547</v>
      </c>
      <c r="G27" s="617" t="s">
        <v>3447</v>
      </c>
    </row>
    <row r="28" spans="1:7" s="279" customFormat="1">
      <c r="A28" s="619"/>
      <c r="B28" s="619"/>
      <c r="C28" s="619"/>
      <c r="D28" s="615" t="s">
        <v>1716</v>
      </c>
      <c r="E28" s="616" t="s">
        <v>2239</v>
      </c>
      <c r="F28" s="624">
        <v>0</v>
      </c>
      <c r="G28" s="617" t="s">
        <v>1998</v>
      </c>
    </row>
    <row r="29" spans="1:7" s="177" customFormat="1" ht="24">
      <c r="A29" s="619"/>
      <c r="B29" s="619"/>
      <c r="C29" s="619"/>
      <c r="D29" s="615" t="s">
        <v>2235</v>
      </c>
      <c r="E29" s="616" t="s">
        <v>2637</v>
      </c>
      <c r="F29" s="624">
        <v>0</v>
      </c>
      <c r="G29" s="617" t="s">
        <v>2638</v>
      </c>
    </row>
    <row r="30" spans="1:7" s="177" customFormat="1" ht="72">
      <c r="A30" s="619"/>
      <c r="B30" s="619"/>
      <c r="C30" s="619"/>
      <c r="D30" s="615" t="s">
        <v>1717</v>
      </c>
      <c r="E30" s="616" t="s">
        <v>3451</v>
      </c>
      <c r="F30" s="624">
        <v>226.27699999999999</v>
      </c>
      <c r="G30" s="617" t="s">
        <v>3448</v>
      </c>
    </row>
    <row r="31" spans="1:7" s="177" customFormat="1" ht="24">
      <c r="A31" s="608" t="s">
        <v>1055</v>
      </c>
      <c r="B31" s="609"/>
      <c r="C31" s="609"/>
      <c r="D31" s="609"/>
      <c r="E31" s="610" t="s">
        <v>1013</v>
      </c>
      <c r="F31" s="622">
        <v>258345.429</v>
      </c>
      <c r="G31" s="611" t="s">
        <v>417</v>
      </c>
    </row>
    <row r="32" spans="1:7" s="177" customFormat="1" ht="27" customHeight="1">
      <c r="A32" s="609"/>
      <c r="B32" s="612" t="s">
        <v>2043</v>
      </c>
      <c r="C32" s="609"/>
      <c r="D32" s="609"/>
      <c r="E32" s="613" t="s">
        <v>2150</v>
      </c>
      <c r="F32" s="622">
        <v>258345.429</v>
      </c>
      <c r="G32" s="614" t="s">
        <v>2151</v>
      </c>
    </row>
    <row r="33" spans="1:7" s="177" customFormat="1" ht="36">
      <c r="A33" s="609"/>
      <c r="B33" s="609"/>
      <c r="C33" s="608" t="s">
        <v>1294</v>
      </c>
      <c r="D33" s="609"/>
      <c r="E33" s="610" t="s">
        <v>1808</v>
      </c>
      <c r="F33" s="622">
        <v>258345.429</v>
      </c>
      <c r="G33" s="611" t="s">
        <v>1809</v>
      </c>
    </row>
    <row r="34" spans="1:7" s="177" customFormat="1">
      <c r="A34" s="618" t="s">
        <v>1055</v>
      </c>
      <c r="B34" s="618" t="s">
        <v>2043</v>
      </c>
      <c r="C34" s="618" t="s">
        <v>1294</v>
      </c>
      <c r="D34" s="615" t="s">
        <v>1997</v>
      </c>
      <c r="E34" s="616" t="s">
        <v>2009</v>
      </c>
      <c r="F34" s="624">
        <v>146157.29199999999</v>
      </c>
      <c r="G34" s="616" t="s">
        <v>1999</v>
      </c>
    </row>
    <row r="35" spans="1:7" s="177" customFormat="1" ht="24">
      <c r="A35" s="619"/>
      <c r="B35" s="619"/>
      <c r="C35" s="619"/>
      <c r="D35" s="615" t="s">
        <v>1715</v>
      </c>
      <c r="E35" s="616" t="s">
        <v>2010</v>
      </c>
      <c r="F35" s="624">
        <v>65706.596999999994</v>
      </c>
      <c r="G35" s="616" t="s">
        <v>2000</v>
      </c>
    </row>
    <row r="36" spans="1:7" s="177" customFormat="1" ht="72">
      <c r="A36" s="619"/>
      <c r="B36" s="619"/>
      <c r="C36" s="619"/>
      <c r="D36" s="615" t="s">
        <v>2240</v>
      </c>
      <c r="E36" s="616" t="s">
        <v>2011</v>
      </c>
      <c r="F36" s="624">
        <v>119.63</v>
      </c>
      <c r="G36" s="616" t="s">
        <v>2001</v>
      </c>
    </row>
    <row r="37" spans="1:7" s="279" customFormat="1" ht="36">
      <c r="A37" s="619"/>
      <c r="B37" s="619"/>
      <c r="C37" s="619"/>
      <c r="D37" s="615" t="s">
        <v>1716</v>
      </c>
      <c r="E37" s="616" t="s">
        <v>3455</v>
      </c>
      <c r="F37" s="624">
        <v>23631.494999999999</v>
      </c>
      <c r="G37" s="616" t="s">
        <v>3452</v>
      </c>
    </row>
    <row r="38" spans="1:7" s="177" customFormat="1" ht="36">
      <c r="A38" s="619"/>
      <c r="B38" s="619"/>
      <c r="C38" s="619"/>
      <c r="D38" s="615" t="s">
        <v>2235</v>
      </c>
      <c r="E38" s="616" t="s">
        <v>3456</v>
      </c>
      <c r="F38" s="624">
        <v>6152.8209999999999</v>
      </c>
      <c r="G38" s="616" t="s">
        <v>3453</v>
      </c>
    </row>
    <row r="39" spans="1:7" s="279" customFormat="1">
      <c r="A39" s="619"/>
      <c r="B39" s="619"/>
      <c r="C39" s="619"/>
      <c r="D39" s="615" t="s">
        <v>1878</v>
      </c>
      <c r="E39" s="616" t="s">
        <v>2012</v>
      </c>
      <c r="F39" s="624">
        <v>450.45</v>
      </c>
      <c r="G39" s="616" t="s">
        <v>2002</v>
      </c>
    </row>
    <row r="40" spans="1:7" s="279" customFormat="1">
      <c r="A40" s="619"/>
      <c r="B40" s="619"/>
      <c r="C40" s="619"/>
      <c r="D40" s="615" t="s">
        <v>2241</v>
      </c>
      <c r="E40" s="616" t="s">
        <v>2242</v>
      </c>
      <c r="F40" s="624">
        <v>351.58600000000001</v>
      </c>
      <c r="G40" s="616" t="s">
        <v>2003</v>
      </c>
    </row>
    <row r="41" spans="1:7" s="279" customFormat="1" ht="60">
      <c r="A41" s="619"/>
      <c r="B41" s="619"/>
      <c r="C41" s="619"/>
      <c r="D41" s="615" t="s">
        <v>2040</v>
      </c>
      <c r="E41" s="616" t="s">
        <v>2014</v>
      </c>
      <c r="F41" s="624">
        <v>443.75700000000001</v>
      </c>
      <c r="G41" s="616" t="s">
        <v>3454</v>
      </c>
    </row>
    <row r="42" spans="1:7" s="279" customFormat="1" ht="72" customHeight="1">
      <c r="A42" s="619"/>
      <c r="B42" s="619"/>
      <c r="C42" s="619"/>
      <c r="D42" s="615" t="s">
        <v>1147</v>
      </c>
      <c r="E42" s="616" t="s">
        <v>2243</v>
      </c>
      <c r="F42" s="624">
        <v>57.411000000000001</v>
      </c>
      <c r="G42" s="616" t="s">
        <v>2004</v>
      </c>
    </row>
    <row r="43" spans="1:7" s="279" customFormat="1" ht="60">
      <c r="A43" s="619"/>
      <c r="B43" s="619"/>
      <c r="C43" s="619"/>
      <c r="D43" s="615" t="s">
        <v>797</v>
      </c>
      <c r="E43" s="616" t="s">
        <v>2244</v>
      </c>
      <c r="F43" s="624">
        <v>0</v>
      </c>
      <c r="G43" s="616" t="s">
        <v>2005</v>
      </c>
    </row>
    <row r="44" spans="1:7" s="279" customFormat="1" ht="36">
      <c r="A44" s="619"/>
      <c r="B44" s="619"/>
      <c r="C44" s="619"/>
      <c r="D44" s="615" t="s">
        <v>858</v>
      </c>
      <c r="E44" s="616" t="s">
        <v>2245</v>
      </c>
      <c r="F44" s="624">
        <v>0</v>
      </c>
      <c r="G44" s="616" t="s">
        <v>2006</v>
      </c>
    </row>
    <row r="45" spans="1:7" s="279" customFormat="1" ht="24">
      <c r="A45" s="619"/>
      <c r="B45" s="619"/>
      <c r="C45" s="619"/>
      <c r="D45" s="615" t="s">
        <v>2246</v>
      </c>
      <c r="E45" s="616" t="s">
        <v>2247</v>
      </c>
      <c r="F45" s="624">
        <v>403.34199999999998</v>
      </c>
      <c r="G45" s="616" t="s">
        <v>2007</v>
      </c>
    </row>
    <row r="46" spans="1:7" s="279" customFormat="1" ht="24">
      <c r="A46" s="619"/>
      <c r="B46" s="619"/>
      <c r="C46" s="619"/>
      <c r="D46" s="615" t="s">
        <v>1615</v>
      </c>
      <c r="E46" s="616" t="s">
        <v>2248</v>
      </c>
      <c r="F46" s="624">
        <v>2444.31</v>
      </c>
      <c r="G46" s="616" t="s">
        <v>2008</v>
      </c>
    </row>
    <row r="47" spans="1:7" s="279" customFormat="1" ht="36">
      <c r="A47" s="619"/>
      <c r="B47" s="619"/>
      <c r="C47" s="619"/>
      <c r="D47" s="615" t="s">
        <v>798</v>
      </c>
      <c r="E47" s="616" t="s">
        <v>2249</v>
      </c>
      <c r="F47" s="624">
        <v>2798.172</v>
      </c>
      <c r="G47" s="616" t="s">
        <v>2250</v>
      </c>
    </row>
    <row r="48" spans="1:7" s="279" customFormat="1" ht="36">
      <c r="A48" s="619"/>
      <c r="B48" s="619"/>
      <c r="C48" s="619"/>
      <c r="D48" s="615" t="s">
        <v>2620</v>
      </c>
      <c r="E48" s="616" t="s">
        <v>2663</v>
      </c>
      <c r="F48" s="624">
        <v>442.20400000000001</v>
      </c>
      <c r="G48" s="616" t="s">
        <v>2664</v>
      </c>
    </row>
    <row r="49" spans="1:7" s="279" customFormat="1" ht="72">
      <c r="A49" s="619"/>
      <c r="B49" s="619"/>
      <c r="C49" s="619"/>
      <c r="D49" s="615" t="s">
        <v>174</v>
      </c>
      <c r="E49" s="616" t="s">
        <v>2639</v>
      </c>
      <c r="F49" s="624">
        <v>4025.105</v>
      </c>
      <c r="G49" s="616" t="s">
        <v>2640</v>
      </c>
    </row>
    <row r="50" spans="1:7" s="279" customFormat="1">
      <c r="A50" s="619"/>
      <c r="B50" s="619"/>
      <c r="C50" s="619"/>
      <c r="D50" s="615" t="s">
        <v>1884</v>
      </c>
      <c r="E50" s="616" t="s">
        <v>2013</v>
      </c>
      <c r="F50" s="624">
        <v>5161.2569999999996</v>
      </c>
      <c r="G50" s="616" t="s">
        <v>2251</v>
      </c>
    </row>
  </sheetData>
  <mergeCells count="3">
    <mergeCell ref="A2:C2"/>
    <mergeCell ref="A4:F4"/>
    <mergeCell ref="A6:C6"/>
  </mergeCells>
  <phoneticPr fontId="8" type="noConversion"/>
  <pageMargins left="0.62" right="0.37" top="0.73" bottom="0.63" header="0.5" footer="0.5"/>
  <pageSetup paperSize="9" scale="7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37"/>
  <sheetViews>
    <sheetView workbookViewId="0">
      <selection activeCell="C21" sqref="C21"/>
    </sheetView>
  </sheetViews>
  <sheetFormatPr defaultRowHeight="12.75"/>
  <cols>
    <col min="1" max="1" width="34.42578125" style="128" customWidth="1"/>
    <col min="2" max="2" width="27" style="128" customWidth="1"/>
    <col min="3" max="3" width="10" style="128" customWidth="1"/>
    <col min="4" max="4" width="35.28515625" style="128" customWidth="1"/>
    <col min="5" max="16384" width="9.140625" style="128"/>
  </cols>
  <sheetData>
    <row r="1" spans="1:4">
      <c r="A1" s="334" t="s">
        <v>485</v>
      </c>
      <c r="D1" s="335" t="s">
        <v>791</v>
      </c>
    </row>
    <row r="3" spans="1:4">
      <c r="A3" s="127" t="s">
        <v>3486</v>
      </c>
      <c r="D3" s="129" t="s">
        <v>87</v>
      </c>
    </row>
    <row r="4" spans="1:4">
      <c r="A4" s="130" t="s">
        <v>852</v>
      </c>
      <c r="D4" s="129" t="s">
        <v>319</v>
      </c>
    </row>
    <row r="5" spans="1:4">
      <c r="A5" s="130" t="s">
        <v>908</v>
      </c>
      <c r="B5" s="130"/>
      <c r="C5" s="130"/>
      <c r="D5" s="129" t="s">
        <v>3485</v>
      </c>
    </row>
    <row r="6" spans="1:4" ht="8.4499999999999993" customHeight="1">
      <c r="B6" s="130"/>
      <c r="C6" s="130"/>
      <c r="D6" s="129"/>
    </row>
    <row r="7" spans="1:4">
      <c r="A7" s="128" t="s">
        <v>78</v>
      </c>
      <c r="B7" s="131"/>
      <c r="C7" s="131"/>
      <c r="D7" s="132"/>
    </row>
    <row r="8" spans="1:4" s="134" customFormat="1" ht="48" customHeight="1">
      <c r="A8" s="133" t="s">
        <v>854</v>
      </c>
      <c r="B8" s="133" t="s">
        <v>838</v>
      </c>
      <c r="C8" s="133" t="s">
        <v>545</v>
      </c>
      <c r="D8" s="133" t="s">
        <v>546</v>
      </c>
    </row>
    <row r="9" spans="1:4" s="134" customFormat="1">
      <c r="A9" s="336">
        <v>1</v>
      </c>
      <c r="B9" s="336">
        <v>2</v>
      </c>
      <c r="C9" s="336">
        <v>3</v>
      </c>
      <c r="D9" s="336">
        <v>4</v>
      </c>
    </row>
    <row r="10" spans="1:4">
      <c r="A10" s="135" t="s">
        <v>853</v>
      </c>
      <c r="B10" s="142">
        <f>B11+B12</f>
        <v>8271910267.0699997</v>
      </c>
      <c r="C10" s="136">
        <f>C11+C12</f>
        <v>100</v>
      </c>
      <c r="D10" s="135" t="s">
        <v>599</v>
      </c>
    </row>
    <row r="11" spans="1:4" ht="15" customHeight="1">
      <c r="A11" s="137" t="s">
        <v>521</v>
      </c>
      <c r="B11" s="138">
        <v>1182326700</v>
      </c>
      <c r="C11" s="139">
        <f>B11/B10*100</f>
        <v>14.293272797056018</v>
      </c>
      <c r="D11" s="137" t="s">
        <v>522</v>
      </c>
    </row>
    <row r="12" spans="1:4" ht="25.5">
      <c r="A12" s="140" t="s">
        <v>66</v>
      </c>
      <c r="B12" s="138">
        <v>7089583567.0699997</v>
      </c>
      <c r="C12" s="139">
        <f>B12/B10*100</f>
        <v>85.706727202943981</v>
      </c>
      <c r="D12" s="140" t="s">
        <v>108</v>
      </c>
    </row>
    <row r="13" spans="1:4" ht="15" customHeight="1">
      <c r="A13" s="141" t="s">
        <v>175</v>
      </c>
      <c r="B13" s="142">
        <f>SUM(B14:B16)</f>
        <v>48817349331.880005</v>
      </c>
      <c r="C13" s="143">
        <f>C14+C15+C16</f>
        <v>100</v>
      </c>
      <c r="D13" s="141" t="s">
        <v>109</v>
      </c>
    </row>
    <row r="14" spans="1:4" ht="15" customHeight="1">
      <c r="A14" s="137" t="s">
        <v>521</v>
      </c>
      <c r="B14" s="138">
        <v>35048222664.110001</v>
      </c>
      <c r="C14" s="139">
        <f>B14/$B$13*100</f>
        <v>71.794604057336386</v>
      </c>
      <c r="D14" s="137" t="s">
        <v>522</v>
      </c>
    </row>
    <row r="15" spans="1:4" ht="15" customHeight="1">
      <c r="A15" s="144" t="s">
        <v>25</v>
      </c>
      <c r="B15" s="138">
        <v>10232969409.610008</v>
      </c>
      <c r="C15" s="139">
        <f>B15/$B$13*100</f>
        <v>20.96174730840497</v>
      </c>
      <c r="D15" s="144" t="s">
        <v>26</v>
      </c>
    </row>
    <row r="16" spans="1:4" ht="27" customHeight="1">
      <c r="A16" s="140" t="s">
        <v>66</v>
      </c>
      <c r="B16" s="138">
        <v>3536157258.1599994</v>
      </c>
      <c r="C16" s="139">
        <f>B16/$B$13*100</f>
        <v>7.2436486342586477</v>
      </c>
      <c r="D16" s="140" t="s">
        <v>108</v>
      </c>
    </row>
    <row r="17" spans="1:4" ht="15" customHeight="1">
      <c r="A17" s="145" t="s">
        <v>331</v>
      </c>
      <c r="B17" s="146">
        <f>B10+B13</f>
        <v>57089259598.950005</v>
      </c>
      <c r="C17" s="147">
        <v>100</v>
      </c>
      <c r="D17" s="145" t="s">
        <v>248</v>
      </c>
    </row>
    <row r="18" spans="1:4" ht="15" customHeight="1">
      <c r="A18" s="148"/>
      <c r="B18" s="149"/>
      <c r="C18" s="150"/>
      <c r="D18" s="148"/>
    </row>
    <row r="19" spans="1:4">
      <c r="A19" s="152" t="s">
        <v>646</v>
      </c>
    </row>
    <row r="20" spans="1:4">
      <c r="A20" s="152" t="s">
        <v>845</v>
      </c>
    </row>
    <row r="22" spans="1:4" ht="12.75" customHeight="1">
      <c r="A22" s="151"/>
      <c r="B22" s="152"/>
      <c r="C22" s="152"/>
      <c r="D22" s="152"/>
    </row>
    <row r="23" spans="1:4" ht="12.75" customHeight="1">
      <c r="A23" s="152"/>
      <c r="B23" s="152"/>
      <c r="C23" s="152"/>
      <c r="D23" s="152"/>
    </row>
    <row r="24" spans="1:4" ht="12.75" customHeight="1">
      <c r="A24" s="152"/>
    </row>
    <row r="25" spans="1:4" ht="12.75" customHeight="1">
      <c r="A25" s="152"/>
    </row>
    <row r="26" spans="1:4" s="337" customFormat="1" ht="12.75" customHeight="1"/>
    <row r="27" spans="1:4" ht="12.75" customHeight="1"/>
    <row r="28" spans="1:4" ht="12.75" customHeight="1"/>
    <row r="29" spans="1:4" s="153" customFormat="1" ht="12.75" customHeight="1"/>
    <row r="30" spans="1:4" s="153" customFormat="1" ht="12.75" customHeight="1"/>
    <row r="31" spans="1:4" s="127" customFormat="1" ht="12.75" customHeight="1"/>
    <row r="32" spans="1:4" s="127" customFormat="1" ht="12.75" customHeight="1"/>
    <row r="33" ht="12.75" customHeight="1"/>
    <row r="34" ht="12.75" customHeight="1"/>
    <row r="35" ht="12.75" customHeight="1"/>
    <row r="36" ht="12.75" customHeight="1"/>
    <row r="37" ht="12.75" customHeight="1"/>
  </sheetData>
  <phoneticPr fontId="8" type="noConversion"/>
  <pageMargins left="0.75" right="0.38" top="1" bottom="1" header="0.5" footer="0.5"/>
  <pageSetup paperSize="9" scale="8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tabColor rgb="FFFFEEB9"/>
  </sheetPr>
  <dimension ref="A1:G26"/>
  <sheetViews>
    <sheetView view="pageBreakPreview" topLeftCell="A4" zoomScale="85" zoomScaleSheetLayoutView="85" workbookViewId="0">
      <selection activeCell="D17" sqref="D17"/>
    </sheetView>
  </sheetViews>
  <sheetFormatPr defaultRowHeight="12"/>
  <cols>
    <col min="1" max="1" width="28.28515625" style="66" customWidth="1"/>
    <col min="2" max="6" width="12.140625" style="66" customWidth="1"/>
    <col min="7" max="7" width="28.28515625" style="66" customWidth="1"/>
    <col min="8" max="8" width="4.7109375" style="66" customWidth="1"/>
    <col min="9" max="16384" width="9.140625" style="66"/>
  </cols>
  <sheetData>
    <row r="1" spans="1:7" s="177" customFormat="1" ht="20.85" customHeight="1">
      <c r="A1" s="644" t="s">
        <v>1499</v>
      </c>
      <c r="G1" s="329" t="s">
        <v>556</v>
      </c>
    </row>
    <row r="2" spans="1:7" s="177" customFormat="1" ht="6.95" customHeight="1"/>
    <row r="3" spans="1:7" s="177" customFormat="1" ht="26.1" customHeight="1">
      <c r="A3" s="931" t="s">
        <v>1500</v>
      </c>
      <c r="B3" s="931"/>
      <c r="C3" s="931"/>
      <c r="D3" s="931"/>
      <c r="E3" s="931"/>
      <c r="F3" s="931"/>
      <c r="G3" s="931"/>
    </row>
    <row r="4" spans="1:7" s="177" customFormat="1" ht="20.85" customHeight="1">
      <c r="A4" s="645" t="s">
        <v>158</v>
      </c>
      <c r="G4" s="333" t="s">
        <v>506</v>
      </c>
    </row>
    <row r="5" spans="1:7" s="177" customFormat="1" ht="20.25" customHeight="1">
      <c r="A5" s="895" t="s">
        <v>534</v>
      </c>
      <c r="B5" s="896" t="s">
        <v>2046</v>
      </c>
      <c r="C5" s="896" t="s">
        <v>2105</v>
      </c>
      <c r="D5" s="916" t="s">
        <v>2355</v>
      </c>
      <c r="E5" s="916"/>
      <c r="F5" s="917" t="s">
        <v>2833</v>
      </c>
      <c r="G5" s="896" t="s">
        <v>51</v>
      </c>
    </row>
    <row r="6" spans="1:7" s="177" customFormat="1" ht="24.75" customHeight="1">
      <c r="A6" s="895"/>
      <c r="B6" s="896"/>
      <c r="C6" s="896"/>
      <c r="D6" s="767" t="s">
        <v>750</v>
      </c>
      <c r="E6" s="767" t="s">
        <v>2834</v>
      </c>
      <c r="F6" s="917"/>
      <c r="G6" s="896"/>
    </row>
    <row r="7" spans="1:7" s="177" customFormat="1" ht="13.5" customHeight="1">
      <c r="A7" s="768" t="s">
        <v>723</v>
      </c>
      <c r="B7" s="768" t="s">
        <v>236</v>
      </c>
      <c r="C7" s="768" t="s">
        <v>362</v>
      </c>
      <c r="D7" s="768" t="s">
        <v>655</v>
      </c>
      <c r="E7" s="768" t="s">
        <v>1039</v>
      </c>
      <c r="F7" s="768" t="s">
        <v>692</v>
      </c>
      <c r="G7" s="768" t="s">
        <v>1040</v>
      </c>
    </row>
    <row r="8" spans="1:7" s="177" customFormat="1" ht="24">
      <c r="A8" s="288" t="s">
        <v>590</v>
      </c>
      <c r="B8" s="590">
        <v>213853</v>
      </c>
      <c r="C8" s="590">
        <v>236808</v>
      </c>
      <c r="D8" s="590">
        <v>252771.25</v>
      </c>
      <c r="E8" s="590">
        <v>14442</v>
      </c>
      <c r="F8" s="590">
        <f>F9+F10+F11+F12</f>
        <v>16176.629000000001</v>
      </c>
      <c r="G8" s="289" t="s">
        <v>161</v>
      </c>
    </row>
    <row r="9" spans="1:7" s="177" customFormat="1" ht="41.25" customHeight="1">
      <c r="A9" s="290" t="s">
        <v>2038</v>
      </c>
      <c r="B9" s="591">
        <v>73203</v>
      </c>
      <c r="C9" s="591">
        <v>93073</v>
      </c>
      <c r="D9" s="591">
        <v>98079.854000000007</v>
      </c>
      <c r="E9" s="591">
        <v>4423</v>
      </c>
      <c r="F9" s="591">
        <v>4951.576</v>
      </c>
      <c r="G9" s="291" t="s">
        <v>48</v>
      </c>
    </row>
    <row r="10" spans="1:7" s="177" customFormat="1" ht="37.5" customHeight="1">
      <c r="A10" s="290" t="s">
        <v>3457</v>
      </c>
      <c r="B10" s="591">
        <v>25713</v>
      </c>
      <c r="C10" s="591">
        <v>28977</v>
      </c>
      <c r="D10" s="591">
        <v>31316.422999999999</v>
      </c>
      <c r="E10" s="591">
        <v>1916</v>
      </c>
      <c r="F10" s="591">
        <v>2126.6660000000002</v>
      </c>
      <c r="G10" s="291" t="s">
        <v>1501</v>
      </c>
    </row>
    <row r="11" spans="1:7" s="177" customFormat="1" ht="25.5" customHeight="1">
      <c r="A11" s="290" t="s">
        <v>2039</v>
      </c>
      <c r="B11" s="591">
        <v>97684</v>
      </c>
      <c r="C11" s="591">
        <v>95218</v>
      </c>
      <c r="D11" s="591">
        <v>102907.355</v>
      </c>
      <c r="E11" s="591">
        <v>6883</v>
      </c>
      <c r="F11" s="591">
        <v>7213.4049999999997</v>
      </c>
      <c r="G11" s="291" t="s">
        <v>224</v>
      </c>
    </row>
    <row r="12" spans="1:7" s="177" customFormat="1" ht="25.5" customHeight="1">
      <c r="A12" s="290" t="s">
        <v>1280</v>
      </c>
      <c r="B12" s="591">
        <v>17253</v>
      </c>
      <c r="C12" s="591">
        <v>19540</v>
      </c>
      <c r="D12" s="591">
        <v>20467.617999999999</v>
      </c>
      <c r="E12" s="591">
        <v>1220</v>
      </c>
      <c r="F12" s="591">
        <v>1884.982</v>
      </c>
      <c r="G12" s="291" t="s">
        <v>1281</v>
      </c>
    </row>
    <row r="13" spans="1:7" s="177" customFormat="1" ht="27.75" customHeight="1">
      <c r="A13" s="288" t="s">
        <v>591</v>
      </c>
      <c r="B13" s="590">
        <v>836882.9</v>
      </c>
      <c r="C13" s="590">
        <v>1488290.2</v>
      </c>
      <c r="D13" s="590">
        <v>1573345.504</v>
      </c>
      <c r="E13" s="590">
        <v>87438.062000000005</v>
      </c>
      <c r="F13" s="590">
        <v>88918.058000000005</v>
      </c>
      <c r="G13" s="289" t="s">
        <v>722</v>
      </c>
    </row>
    <row r="14" spans="1:7" s="177" customFormat="1" ht="16.5" customHeight="1">
      <c r="A14" s="290" t="s">
        <v>786</v>
      </c>
      <c r="B14" s="592">
        <v>52707.118999999999</v>
      </c>
      <c r="C14" s="592">
        <v>98876.922999999995</v>
      </c>
      <c r="D14" s="592">
        <v>104043.00900000001</v>
      </c>
      <c r="E14" s="592">
        <v>4467.21</v>
      </c>
      <c r="F14" s="592">
        <v>4500.21</v>
      </c>
      <c r="G14" s="291" t="s">
        <v>576</v>
      </c>
    </row>
    <row r="15" spans="1:7" s="177" customFormat="1" ht="16.5" customHeight="1">
      <c r="A15" s="290" t="s">
        <v>1502</v>
      </c>
      <c r="B15" s="592">
        <v>8621.0419999999995</v>
      </c>
      <c r="C15" s="592">
        <v>52075.218999999997</v>
      </c>
      <c r="D15" s="592">
        <v>56275.267</v>
      </c>
      <c r="E15" s="592">
        <v>1052.7260000000001</v>
      </c>
      <c r="F15" s="592">
        <v>1097.2260000000001</v>
      </c>
      <c r="G15" s="291" t="s">
        <v>577</v>
      </c>
    </row>
    <row r="16" spans="1:7" s="177" customFormat="1" ht="16.5" customHeight="1">
      <c r="A16" s="290" t="s">
        <v>105</v>
      </c>
      <c r="B16" s="592">
        <v>91087.781000000003</v>
      </c>
      <c r="C16" s="592">
        <v>149323.22099999999</v>
      </c>
      <c r="D16" s="592">
        <v>156003.745</v>
      </c>
      <c r="E16" s="592">
        <v>10000</v>
      </c>
      <c r="F16" s="592">
        <v>10000</v>
      </c>
      <c r="G16" s="291" t="s">
        <v>578</v>
      </c>
    </row>
    <row r="17" spans="1:7" s="177" customFormat="1" ht="16.5" customHeight="1">
      <c r="A17" s="290" t="s">
        <v>840</v>
      </c>
      <c r="B17" s="592">
        <v>37001.396999999997</v>
      </c>
      <c r="C17" s="592">
        <v>47523.97</v>
      </c>
      <c r="D17" s="592">
        <v>50857.832000000002</v>
      </c>
      <c r="E17" s="592">
        <v>3800</v>
      </c>
      <c r="F17" s="592">
        <v>2000</v>
      </c>
      <c r="G17" s="291" t="s">
        <v>681</v>
      </c>
    </row>
    <row r="18" spans="1:7" s="177" customFormat="1" ht="16.5" customHeight="1">
      <c r="A18" s="290" t="s">
        <v>135</v>
      </c>
      <c r="B18" s="592">
        <v>94008.043999999994</v>
      </c>
      <c r="C18" s="592">
        <v>148950.489</v>
      </c>
      <c r="D18" s="592">
        <v>158021.24299999999</v>
      </c>
      <c r="E18" s="592">
        <v>7900.4229999999998</v>
      </c>
      <c r="F18" s="592">
        <v>6477.384</v>
      </c>
      <c r="G18" s="291" t="s">
        <v>579</v>
      </c>
    </row>
    <row r="19" spans="1:7" s="177" customFormat="1" ht="16.5" customHeight="1">
      <c r="A19" s="290" t="s">
        <v>883</v>
      </c>
      <c r="B19" s="592">
        <v>16132.736000000001</v>
      </c>
      <c r="C19" s="592">
        <v>98979.375</v>
      </c>
      <c r="D19" s="592">
        <v>103899.796</v>
      </c>
      <c r="E19" s="592">
        <v>6475.4849999999997</v>
      </c>
      <c r="F19" s="592">
        <v>6519.3019999999997</v>
      </c>
      <c r="G19" s="291" t="s">
        <v>418</v>
      </c>
    </row>
    <row r="20" spans="1:7" s="177" customFormat="1" ht="16.5" customHeight="1">
      <c r="A20" s="290" t="s">
        <v>763</v>
      </c>
      <c r="B20" s="592">
        <v>55912.375</v>
      </c>
      <c r="C20" s="592">
        <v>103540.48699999999</v>
      </c>
      <c r="D20" s="592">
        <v>108989.95600000001</v>
      </c>
      <c r="E20" s="592">
        <v>10724.12</v>
      </c>
      <c r="F20" s="592">
        <v>10842.468999999999</v>
      </c>
      <c r="G20" s="291" t="s">
        <v>725</v>
      </c>
    </row>
    <row r="21" spans="1:7" s="177" customFormat="1" ht="16.5" customHeight="1">
      <c r="A21" s="290" t="s">
        <v>767</v>
      </c>
      <c r="B21" s="592">
        <v>80719.104000000007</v>
      </c>
      <c r="C21" s="592">
        <v>130493.86599999999</v>
      </c>
      <c r="D21" s="592">
        <v>137143.15900000001</v>
      </c>
      <c r="E21" s="592">
        <v>9684</v>
      </c>
      <c r="F21" s="592">
        <v>9700</v>
      </c>
      <c r="G21" s="291" t="s">
        <v>419</v>
      </c>
    </row>
    <row r="22" spans="1:7" s="177" customFormat="1" ht="16.5" customHeight="1">
      <c r="A22" s="290" t="s">
        <v>2785</v>
      </c>
      <c r="B22" s="592">
        <v>255819.62100000001</v>
      </c>
      <c r="C22" s="592">
        <v>368753.67300000001</v>
      </c>
      <c r="D22" s="592">
        <v>392376.07199999999</v>
      </c>
      <c r="E22" s="592">
        <v>19283.996999999999</v>
      </c>
      <c r="F22" s="592">
        <v>21908.280999999999</v>
      </c>
      <c r="G22" s="291" t="s">
        <v>2784</v>
      </c>
    </row>
    <row r="23" spans="1:7" s="177" customFormat="1" ht="16.5" customHeight="1">
      <c r="A23" s="290" t="s">
        <v>740</v>
      </c>
      <c r="B23" s="592">
        <v>7278.4110000000001</v>
      </c>
      <c r="C23" s="592">
        <v>43979.033000000003</v>
      </c>
      <c r="D23" s="592">
        <v>46829.053</v>
      </c>
      <c r="E23" s="592">
        <v>4090.7170000000001</v>
      </c>
      <c r="F23" s="592">
        <v>4100</v>
      </c>
      <c r="G23" s="291" t="s">
        <v>287</v>
      </c>
    </row>
    <row r="24" spans="1:7" s="177" customFormat="1" ht="16.5" customHeight="1">
      <c r="A24" s="290" t="s">
        <v>1505</v>
      </c>
      <c r="B24" s="592">
        <v>57470.936000000002</v>
      </c>
      <c r="C24" s="592">
        <v>91616.267000000007</v>
      </c>
      <c r="D24" s="592">
        <v>95748.762000000002</v>
      </c>
      <c r="E24" s="592">
        <v>5355.4089999999997</v>
      </c>
      <c r="F24" s="592">
        <v>5207.1469999999999</v>
      </c>
      <c r="G24" s="291" t="s">
        <v>583</v>
      </c>
    </row>
    <row r="25" spans="1:7" s="177" customFormat="1" ht="16.5" customHeight="1">
      <c r="A25" s="292" t="s">
        <v>1506</v>
      </c>
      <c r="B25" s="593">
        <v>80124.381999999998</v>
      </c>
      <c r="C25" s="592">
        <v>154177.71299999999</v>
      </c>
      <c r="D25" s="592">
        <v>163157.60999999999</v>
      </c>
      <c r="E25" s="592">
        <v>4603.6369999999997</v>
      </c>
      <c r="F25" s="592">
        <v>6566.0389999999998</v>
      </c>
      <c r="G25" s="293" t="s">
        <v>568</v>
      </c>
    </row>
    <row r="26" spans="1:7" s="177" customFormat="1" ht="26.65" customHeight="1"/>
  </sheetData>
  <mergeCells count="7">
    <mergeCell ref="G5:G6"/>
    <mergeCell ref="A3:G3"/>
    <mergeCell ref="A5:A6"/>
    <mergeCell ref="B5:B6"/>
    <mergeCell ref="C5:C6"/>
    <mergeCell ref="D5:E5"/>
    <mergeCell ref="F5:F6"/>
  </mergeCells>
  <phoneticPr fontId="0" type="noConversion"/>
  <pageMargins left="0.35433070866141736" right="0.19685039370078741" top="0.98425196850393704" bottom="0.98425196850393704" header="0.51181102362204722" footer="0.51181102362204722"/>
  <pageSetup paperSize="9" scale="7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6"/>
  <sheetViews>
    <sheetView view="pageBreakPreview" zoomScale="70" zoomScaleNormal="75" zoomScaleSheetLayoutView="70" workbookViewId="0">
      <selection activeCell="N12" sqref="N12"/>
    </sheetView>
  </sheetViews>
  <sheetFormatPr defaultRowHeight="12.75"/>
  <cols>
    <col min="1" max="1" width="36.7109375" style="227" customWidth="1"/>
    <col min="2" max="2" width="25.140625" style="227" customWidth="1"/>
    <col min="3" max="3" width="18.140625" style="227" customWidth="1"/>
    <col min="4" max="4" width="16.140625" style="227" customWidth="1"/>
    <col min="5" max="5" width="36" style="227" customWidth="1"/>
    <col min="6" max="13" width="9.140625" style="227"/>
    <col min="14" max="256" width="9.140625" style="482"/>
    <col min="257" max="257" width="36.7109375" style="482" customWidth="1"/>
    <col min="258" max="258" width="25.140625" style="482" customWidth="1"/>
    <col min="259" max="259" width="18.140625" style="482" customWidth="1"/>
    <col min="260" max="260" width="16.140625" style="482" customWidth="1"/>
    <col min="261" max="261" width="36" style="482" customWidth="1"/>
    <col min="262" max="512" width="9.140625" style="482"/>
    <col min="513" max="513" width="36.7109375" style="482" customWidth="1"/>
    <col min="514" max="514" width="25.140625" style="482" customWidth="1"/>
    <col min="515" max="515" width="18.140625" style="482" customWidth="1"/>
    <col min="516" max="516" width="16.140625" style="482" customWidth="1"/>
    <col min="517" max="517" width="36" style="482" customWidth="1"/>
    <col min="518" max="768" width="9.140625" style="482"/>
    <col min="769" max="769" width="36.7109375" style="482" customWidth="1"/>
    <col min="770" max="770" width="25.140625" style="482" customWidth="1"/>
    <col min="771" max="771" width="18.140625" style="482" customWidth="1"/>
    <col min="772" max="772" width="16.140625" style="482" customWidth="1"/>
    <col min="773" max="773" width="36" style="482" customWidth="1"/>
    <col min="774" max="1024" width="9.140625" style="482"/>
    <col min="1025" max="1025" width="36.7109375" style="482" customWidth="1"/>
    <col min="1026" max="1026" width="25.140625" style="482" customWidth="1"/>
    <col min="1027" max="1027" width="18.140625" style="482" customWidth="1"/>
    <col min="1028" max="1028" width="16.140625" style="482" customWidth="1"/>
    <col min="1029" max="1029" width="36" style="482" customWidth="1"/>
    <col min="1030" max="1280" width="9.140625" style="482"/>
    <col min="1281" max="1281" width="36.7109375" style="482" customWidth="1"/>
    <col min="1282" max="1282" width="25.140625" style="482" customWidth="1"/>
    <col min="1283" max="1283" width="18.140625" style="482" customWidth="1"/>
    <col min="1284" max="1284" width="16.140625" style="482" customWidth="1"/>
    <col min="1285" max="1285" width="36" style="482" customWidth="1"/>
    <col min="1286" max="1536" width="9.140625" style="482"/>
    <col min="1537" max="1537" width="36.7109375" style="482" customWidth="1"/>
    <col min="1538" max="1538" width="25.140625" style="482" customWidth="1"/>
    <col min="1539" max="1539" width="18.140625" style="482" customWidth="1"/>
    <col min="1540" max="1540" width="16.140625" style="482" customWidth="1"/>
    <col min="1541" max="1541" width="36" style="482" customWidth="1"/>
    <col min="1542" max="1792" width="9.140625" style="482"/>
    <col min="1793" max="1793" width="36.7109375" style="482" customWidth="1"/>
    <col min="1794" max="1794" width="25.140625" style="482" customWidth="1"/>
    <col min="1795" max="1795" width="18.140625" style="482" customWidth="1"/>
    <col min="1796" max="1796" width="16.140625" style="482" customWidth="1"/>
    <col min="1797" max="1797" width="36" style="482" customWidth="1"/>
    <col min="1798" max="2048" width="9.140625" style="482"/>
    <col min="2049" max="2049" width="36.7109375" style="482" customWidth="1"/>
    <col min="2050" max="2050" width="25.140625" style="482" customWidth="1"/>
    <col min="2051" max="2051" width="18.140625" style="482" customWidth="1"/>
    <col min="2052" max="2052" width="16.140625" style="482" customWidth="1"/>
    <col min="2053" max="2053" width="36" style="482" customWidth="1"/>
    <col min="2054" max="2304" width="9.140625" style="482"/>
    <col min="2305" max="2305" width="36.7109375" style="482" customWidth="1"/>
    <col min="2306" max="2306" width="25.140625" style="482" customWidth="1"/>
    <col min="2307" max="2307" width="18.140625" style="482" customWidth="1"/>
    <col min="2308" max="2308" width="16.140625" style="482" customWidth="1"/>
    <col min="2309" max="2309" width="36" style="482" customWidth="1"/>
    <col min="2310" max="2560" width="9.140625" style="482"/>
    <col min="2561" max="2561" width="36.7109375" style="482" customWidth="1"/>
    <col min="2562" max="2562" width="25.140625" style="482" customWidth="1"/>
    <col min="2563" max="2563" width="18.140625" style="482" customWidth="1"/>
    <col min="2564" max="2564" width="16.140625" style="482" customWidth="1"/>
    <col min="2565" max="2565" width="36" style="482" customWidth="1"/>
    <col min="2566" max="2816" width="9.140625" style="482"/>
    <col min="2817" max="2817" width="36.7109375" style="482" customWidth="1"/>
    <col min="2818" max="2818" width="25.140625" style="482" customWidth="1"/>
    <col min="2819" max="2819" width="18.140625" style="482" customWidth="1"/>
    <col min="2820" max="2820" width="16.140625" style="482" customWidth="1"/>
    <col min="2821" max="2821" width="36" style="482" customWidth="1"/>
    <col min="2822" max="3072" width="9.140625" style="482"/>
    <col min="3073" max="3073" width="36.7109375" style="482" customWidth="1"/>
    <col min="3074" max="3074" width="25.140625" style="482" customWidth="1"/>
    <col min="3075" max="3075" width="18.140625" style="482" customWidth="1"/>
    <col min="3076" max="3076" width="16.140625" style="482" customWidth="1"/>
    <col min="3077" max="3077" width="36" style="482" customWidth="1"/>
    <col min="3078" max="3328" width="9.140625" style="482"/>
    <col min="3329" max="3329" width="36.7109375" style="482" customWidth="1"/>
    <col min="3330" max="3330" width="25.140625" style="482" customWidth="1"/>
    <col min="3331" max="3331" width="18.140625" style="482" customWidth="1"/>
    <col min="3332" max="3332" width="16.140625" style="482" customWidth="1"/>
    <col min="3333" max="3333" width="36" style="482" customWidth="1"/>
    <col min="3334" max="3584" width="9.140625" style="482"/>
    <col min="3585" max="3585" width="36.7109375" style="482" customWidth="1"/>
    <col min="3586" max="3586" width="25.140625" style="482" customWidth="1"/>
    <col min="3587" max="3587" width="18.140625" style="482" customWidth="1"/>
    <col min="3588" max="3588" width="16.140625" style="482" customWidth="1"/>
    <col min="3589" max="3589" width="36" style="482" customWidth="1"/>
    <col min="3590" max="3840" width="9.140625" style="482"/>
    <col min="3841" max="3841" width="36.7109375" style="482" customWidth="1"/>
    <col min="3842" max="3842" width="25.140625" style="482" customWidth="1"/>
    <col min="3843" max="3843" width="18.140625" style="482" customWidth="1"/>
    <col min="3844" max="3844" width="16.140625" style="482" customWidth="1"/>
    <col min="3845" max="3845" width="36" style="482" customWidth="1"/>
    <col min="3846" max="4096" width="9.140625" style="482"/>
    <col min="4097" max="4097" width="36.7109375" style="482" customWidth="1"/>
    <col min="4098" max="4098" width="25.140625" style="482" customWidth="1"/>
    <col min="4099" max="4099" width="18.140625" style="482" customWidth="1"/>
    <col min="4100" max="4100" width="16.140625" style="482" customWidth="1"/>
    <col min="4101" max="4101" width="36" style="482" customWidth="1"/>
    <col min="4102" max="4352" width="9.140625" style="482"/>
    <col min="4353" max="4353" width="36.7109375" style="482" customWidth="1"/>
    <col min="4354" max="4354" width="25.140625" style="482" customWidth="1"/>
    <col min="4355" max="4355" width="18.140625" style="482" customWidth="1"/>
    <col min="4356" max="4356" width="16.140625" style="482" customWidth="1"/>
    <col min="4357" max="4357" width="36" style="482" customWidth="1"/>
    <col min="4358" max="4608" width="9.140625" style="482"/>
    <col min="4609" max="4609" width="36.7109375" style="482" customWidth="1"/>
    <col min="4610" max="4610" width="25.140625" style="482" customWidth="1"/>
    <col min="4611" max="4611" width="18.140625" style="482" customWidth="1"/>
    <col min="4612" max="4612" width="16.140625" style="482" customWidth="1"/>
    <col min="4613" max="4613" width="36" style="482" customWidth="1"/>
    <col min="4614" max="4864" width="9.140625" style="482"/>
    <col min="4865" max="4865" width="36.7109375" style="482" customWidth="1"/>
    <col min="4866" max="4866" width="25.140625" style="482" customWidth="1"/>
    <col min="4867" max="4867" width="18.140625" style="482" customWidth="1"/>
    <col min="4868" max="4868" width="16.140625" style="482" customWidth="1"/>
    <col min="4869" max="4869" width="36" style="482" customWidth="1"/>
    <col min="4870" max="5120" width="9.140625" style="482"/>
    <col min="5121" max="5121" width="36.7109375" style="482" customWidth="1"/>
    <col min="5122" max="5122" width="25.140625" style="482" customWidth="1"/>
    <col min="5123" max="5123" width="18.140625" style="482" customWidth="1"/>
    <col min="5124" max="5124" width="16.140625" style="482" customWidth="1"/>
    <col min="5125" max="5125" width="36" style="482" customWidth="1"/>
    <col min="5126" max="5376" width="9.140625" style="482"/>
    <col min="5377" max="5377" width="36.7109375" style="482" customWidth="1"/>
    <col min="5378" max="5378" width="25.140625" style="482" customWidth="1"/>
    <col min="5379" max="5379" width="18.140625" style="482" customWidth="1"/>
    <col min="5380" max="5380" width="16.140625" style="482" customWidth="1"/>
    <col min="5381" max="5381" width="36" style="482" customWidth="1"/>
    <col min="5382" max="5632" width="9.140625" style="482"/>
    <col min="5633" max="5633" width="36.7109375" style="482" customWidth="1"/>
    <col min="5634" max="5634" width="25.140625" style="482" customWidth="1"/>
    <col min="5635" max="5635" width="18.140625" style="482" customWidth="1"/>
    <col min="5636" max="5636" width="16.140625" style="482" customWidth="1"/>
    <col min="5637" max="5637" width="36" style="482" customWidth="1"/>
    <col min="5638" max="5888" width="9.140625" style="482"/>
    <col min="5889" max="5889" width="36.7109375" style="482" customWidth="1"/>
    <col min="5890" max="5890" width="25.140625" style="482" customWidth="1"/>
    <col min="5891" max="5891" width="18.140625" style="482" customWidth="1"/>
    <col min="5892" max="5892" width="16.140625" style="482" customWidth="1"/>
    <col min="5893" max="5893" width="36" style="482" customWidth="1"/>
    <col min="5894" max="6144" width="9.140625" style="482"/>
    <col min="6145" max="6145" width="36.7109375" style="482" customWidth="1"/>
    <col min="6146" max="6146" width="25.140625" style="482" customWidth="1"/>
    <col min="6147" max="6147" width="18.140625" style="482" customWidth="1"/>
    <col min="6148" max="6148" width="16.140625" style="482" customWidth="1"/>
    <col min="6149" max="6149" width="36" style="482" customWidth="1"/>
    <col min="6150" max="6400" width="9.140625" style="482"/>
    <col min="6401" max="6401" width="36.7109375" style="482" customWidth="1"/>
    <col min="6402" max="6402" width="25.140625" style="482" customWidth="1"/>
    <col min="6403" max="6403" width="18.140625" style="482" customWidth="1"/>
    <col min="6404" max="6404" width="16.140625" style="482" customWidth="1"/>
    <col min="6405" max="6405" width="36" style="482" customWidth="1"/>
    <col min="6406" max="6656" width="9.140625" style="482"/>
    <col min="6657" max="6657" width="36.7109375" style="482" customWidth="1"/>
    <col min="6658" max="6658" width="25.140625" style="482" customWidth="1"/>
    <col min="6659" max="6659" width="18.140625" style="482" customWidth="1"/>
    <col min="6660" max="6660" width="16.140625" style="482" customWidth="1"/>
    <col min="6661" max="6661" width="36" style="482" customWidth="1"/>
    <col min="6662" max="6912" width="9.140625" style="482"/>
    <col min="6913" max="6913" width="36.7109375" style="482" customWidth="1"/>
    <col min="6914" max="6914" width="25.140625" style="482" customWidth="1"/>
    <col min="6915" max="6915" width="18.140625" style="482" customWidth="1"/>
    <col min="6916" max="6916" width="16.140625" style="482" customWidth="1"/>
    <col min="6917" max="6917" width="36" style="482" customWidth="1"/>
    <col min="6918" max="7168" width="9.140625" style="482"/>
    <col min="7169" max="7169" width="36.7109375" style="482" customWidth="1"/>
    <col min="7170" max="7170" width="25.140625" style="482" customWidth="1"/>
    <col min="7171" max="7171" width="18.140625" style="482" customWidth="1"/>
    <col min="7172" max="7172" width="16.140625" style="482" customWidth="1"/>
    <col min="7173" max="7173" width="36" style="482" customWidth="1"/>
    <col min="7174" max="7424" width="9.140625" style="482"/>
    <col min="7425" max="7425" width="36.7109375" style="482" customWidth="1"/>
    <col min="7426" max="7426" width="25.140625" style="482" customWidth="1"/>
    <col min="7427" max="7427" width="18.140625" style="482" customWidth="1"/>
    <col min="7428" max="7428" width="16.140625" style="482" customWidth="1"/>
    <col min="7429" max="7429" width="36" style="482" customWidth="1"/>
    <col min="7430" max="7680" width="9.140625" style="482"/>
    <col min="7681" max="7681" width="36.7109375" style="482" customWidth="1"/>
    <col min="7682" max="7682" width="25.140625" style="482" customWidth="1"/>
    <col min="7683" max="7683" width="18.140625" style="482" customWidth="1"/>
    <col min="7684" max="7684" width="16.140625" style="482" customWidth="1"/>
    <col min="7685" max="7685" width="36" style="482" customWidth="1"/>
    <col min="7686" max="7936" width="9.140625" style="482"/>
    <col min="7937" max="7937" width="36.7109375" style="482" customWidth="1"/>
    <col min="7938" max="7938" width="25.140625" style="482" customWidth="1"/>
    <col min="7939" max="7939" width="18.140625" style="482" customWidth="1"/>
    <col min="7940" max="7940" width="16.140625" style="482" customWidth="1"/>
    <col min="7941" max="7941" width="36" style="482" customWidth="1"/>
    <col min="7942" max="8192" width="9.140625" style="482"/>
    <col min="8193" max="8193" width="36.7109375" style="482" customWidth="1"/>
    <col min="8194" max="8194" width="25.140625" style="482" customWidth="1"/>
    <col min="8195" max="8195" width="18.140625" style="482" customWidth="1"/>
    <col min="8196" max="8196" width="16.140625" style="482" customWidth="1"/>
    <col min="8197" max="8197" width="36" style="482" customWidth="1"/>
    <col min="8198" max="8448" width="9.140625" style="482"/>
    <col min="8449" max="8449" width="36.7109375" style="482" customWidth="1"/>
    <col min="8450" max="8450" width="25.140625" style="482" customWidth="1"/>
    <col min="8451" max="8451" width="18.140625" style="482" customWidth="1"/>
    <col min="8452" max="8452" width="16.140625" style="482" customWidth="1"/>
    <col min="8453" max="8453" width="36" style="482" customWidth="1"/>
    <col min="8454" max="8704" width="9.140625" style="482"/>
    <col min="8705" max="8705" width="36.7109375" style="482" customWidth="1"/>
    <col min="8706" max="8706" width="25.140625" style="482" customWidth="1"/>
    <col min="8707" max="8707" width="18.140625" style="482" customWidth="1"/>
    <col min="8708" max="8708" width="16.140625" style="482" customWidth="1"/>
    <col min="8709" max="8709" width="36" style="482" customWidth="1"/>
    <col min="8710" max="8960" width="9.140625" style="482"/>
    <col min="8961" max="8961" width="36.7109375" style="482" customWidth="1"/>
    <col min="8962" max="8962" width="25.140625" style="482" customWidth="1"/>
    <col min="8963" max="8963" width="18.140625" style="482" customWidth="1"/>
    <col min="8964" max="8964" width="16.140625" style="482" customWidth="1"/>
    <col min="8965" max="8965" width="36" style="482" customWidth="1"/>
    <col min="8966" max="9216" width="9.140625" style="482"/>
    <col min="9217" max="9217" width="36.7109375" style="482" customWidth="1"/>
    <col min="9218" max="9218" width="25.140625" style="482" customWidth="1"/>
    <col min="9219" max="9219" width="18.140625" style="482" customWidth="1"/>
    <col min="9220" max="9220" width="16.140625" style="482" customWidth="1"/>
    <col min="9221" max="9221" width="36" style="482" customWidth="1"/>
    <col min="9222" max="9472" width="9.140625" style="482"/>
    <col min="9473" max="9473" width="36.7109375" style="482" customWidth="1"/>
    <col min="9474" max="9474" width="25.140625" style="482" customWidth="1"/>
    <col min="9475" max="9475" width="18.140625" style="482" customWidth="1"/>
    <col min="9476" max="9476" width="16.140625" style="482" customWidth="1"/>
    <col min="9477" max="9477" width="36" style="482" customWidth="1"/>
    <col min="9478" max="9728" width="9.140625" style="482"/>
    <col min="9729" max="9729" width="36.7109375" style="482" customWidth="1"/>
    <col min="9730" max="9730" width="25.140625" style="482" customWidth="1"/>
    <col min="9731" max="9731" width="18.140625" style="482" customWidth="1"/>
    <col min="9732" max="9732" width="16.140625" style="482" customWidth="1"/>
    <col min="9733" max="9733" width="36" style="482" customWidth="1"/>
    <col min="9734" max="9984" width="9.140625" style="482"/>
    <col min="9985" max="9985" width="36.7109375" style="482" customWidth="1"/>
    <col min="9986" max="9986" width="25.140625" style="482" customWidth="1"/>
    <col min="9987" max="9987" width="18.140625" style="482" customWidth="1"/>
    <col min="9988" max="9988" width="16.140625" style="482" customWidth="1"/>
    <col min="9989" max="9989" width="36" style="482" customWidth="1"/>
    <col min="9990" max="10240" width="9.140625" style="482"/>
    <col min="10241" max="10241" width="36.7109375" style="482" customWidth="1"/>
    <col min="10242" max="10242" width="25.140625" style="482" customWidth="1"/>
    <col min="10243" max="10243" width="18.140625" style="482" customWidth="1"/>
    <col min="10244" max="10244" width="16.140625" style="482" customWidth="1"/>
    <col min="10245" max="10245" width="36" style="482" customWidth="1"/>
    <col min="10246" max="10496" width="9.140625" style="482"/>
    <col min="10497" max="10497" width="36.7109375" style="482" customWidth="1"/>
    <col min="10498" max="10498" width="25.140625" style="482" customWidth="1"/>
    <col min="10499" max="10499" width="18.140625" style="482" customWidth="1"/>
    <col min="10500" max="10500" width="16.140625" style="482" customWidth="1"/>
    <col min="10501" max="10501" width="36" style="482" customWidth="1"/>
    <col min="10502" max="10752" width="9.140625" style="482"/>
    <col min="10753" max="10753" width="36.7109375" style="482" customWidth="1"/>
    <col min="10754" max="10754" width="25.140625" style="482" customWidth="1"/>
    <col min="10755" max="10755" width="18.140625" style="482" customWidth="1"/>
    <col min="10756" max="10756" width="16.140625" style="482" customWidth="1"/>
    <col min="10757" max="10757" width="36" style="482" customWidth="1"/>
    <col min="10758" max="11008" width="9.140625" style="482"/>
    <col min="11009" max="11009" width="36.7109375" style="482" customWidth="1"/>
    <col min="11010" max="11010" width="25.140625" style="482" customWidth="1"/>
    <col min="11011" max="11011" width="18.140625" style="482" customWidth="1"/>
    <col min="11012" max="11012" width="16.140625" style="482" customWidth="1"/>
    <col min="11013" max="11013" width="36" style="482" customWidth="1"/>
    <col min="11014" max="11264" width="9.140625" style="482"/>
    <col min="11265" max="11265" width="36.7109375" style="482" customWidth="1"/>
    <col min="11266" max="11266" width="25.140625" style="482" customWidth="1"/>
    <col min="11267" max="11267" width="18.140625" style="482" customWidth="1"/>
    <col min="11268" max="11268" width="16.140625" style="482" customWidth="1"/>
    <col min="11269" max="11269" width="36" style="482" customWidth="1"/>
    <col min="11270" max="11520" width="9.140625" style="482"/>
    <col min="11521" max="11521" width="36.7109375" style="482" customWidth="1"/>
    <col min="11522" max="11522" width="25.140625" style="482" customWidth="1"/>
    <col min="11523" max="11523" width="18.140625" style="482" customWidth="1"/>
    <col min="11524" max="11524" width="16.140625" style="482" customWidth="1"/>
    <col min="11525" max="11525" width="36" style="482" customWidth="1"/>
    <col min="11526" max="11776" width="9.140625" style="482"/>
    <col min="11777" max="11777" width="36.7109375" style="482" customWidth="1"/>
    <col min="11778" max="11778" width="25.140625" style="482" customWidth="1"/>
    <col min="11779" max="11779" width="18.140625" style="482" customWidth="1"/>
    <col min="11780" max="11780" width="16.140625" style="482" customWidth="1"/>
    <col min="11781" max="11781" width="36" style="482" customWidth="1"/>
    <col min="11782" max="12032" width="9.140625" style="482"/>
    <col min="12033" max="12033" width="36.7109375" style="482" customWidth="1"/>
    <col min="12034" max="12034" width="25.140625" style="482" customWidth="1"/>
    <col min="12035" max="12035" width="18.140625" style="482" customWidth="1"/>
    <col min="12036" max="12036" width="16.140625" style="482" customWidth="1"/>
    <col min="12037" max="12037" width="36" style="482" customWidth="1"/>
    <col min="12038" max="12288" width="9.140625" style="482"/>
    <col min="12289" max="12289" width="36.7109375" style="482" customWidth="1"/>
    <col min="12290" max="12290" width="25.140625" style="482" customWidth="1"/>
    <col min="12291" max="12291" width="18.140625" style="482" customWidth="1"/>
    <col min="12292" max="12292" width="16.140625" style="482" customWidth="1"/>
    <col min="12293" max="12293" width="36" style="482" customWidth="1"/>
    <col min="12294" max="12544" width="9.140625" style="482"/>
    <col min="12545" max="12545" width="36.7109375" style="482" customWidth="1"/>
    <col min="12546" max="12546" width="25.140625" style="482" customWidth="1"/>
    <col min="12547" max="12547" width="18.140625" style="482" customWidth="1"/>
    <col min="12548" max="12548" width="16.140625" style="482" customWidth="1"/>
    <col min="12549" max="12549" width="36" style="482" customWidth="1"/>
    <col min="12550" max="12800" width="9.140625" style="482"/>
    <col min="12801" max="12801" width="36.7109375" style="482" customWidth="1"/>
    <col min="12802" max="12802" width="25.140625" style="482" customWidth="1"/>
    <col min="12803" max="12803" width="18.140625" style="482" customWidth="1"/>
    <col min="12804" max="12804" width="16.140625" style="482" customWidth="1"/>
    <col min="12805" max="12805" width="36" style="482" customWidth="1"/>
    <col min="12806" max="13056" width="9.140625" style="482"/>
    <col min="13057" max="13057" width="36.7109375" style="482" customWidth="1"/>
    <col min="13058" max="13058" width="25.140625" style="482" customWidth="1"/>
    <col min="13059" max="13059" width="18.140625" style="482" customWidth="1"/>
    <col min="13060" max="13060" width="16.140625" style="482" customWidth="1"/>
    <col min="13061" max="13061" width="36" style="482" customWidth="1"/>
    <col min="13062" max="13312" width="9.140625" style="482"/>
    <col min="13313" max="13313" width="36.7109375" style="482" customWidth="1"/>
    <col min="13314" max="13314" width="25.140625" style="482" customWidth="1"/>
    <col min="13315" max="13315" width="18.140625" style="482" customWidth="1"/>
    <col min="13316" max="13316" width="16.140625" style="482" customWidth="1"/>
    <col min="13317" max="13317" width="36" style="482" customWidth="1"/>
    <col min="13318" max="13568" width="9.140625" style="482"/>
    <col min="13569" max="13569" width="36.7109375" style="482" customWidth="1"/>
    <col min="13570" max="13570" width="25.140625" style="482" customWidth="1"/>
    <col min="13571" max="13571" width="18.140625" style="482" customWidth="1"/>
    <col min="13572" max="13572" width="16.140625" style="482" customWidth="1"/>
    <col min="13573" max="13573" width="36" style="482" customWidth="1"/>
    <col min="13574" max="13824" width="9.140625" style="482"/>
    <col min="13825" max="13825" width="36.7109375" style="482" customWidth="1"/>
    <col min="13826" max="13826" width="25.140625" style="482" customWidth="1"/>
    <col min="13827" max="13827" width="18.140625" style="482" customWidth="1"/>
    <col min="13828" max="13828" width="16.140625" style="482" customWidth="1"/>
    <col min="13829" max="13829" width="36" style="482" customWidth="1"/>
    <col min="13830" max="14080" width="9.140625" style="482"/>
    <col min="14081" max="14081" width="36.7109375" style="482" customWidth="1"/>
    <col min="14082" max="14082" width="25.140625" style="482" customWidth="1"/>
    <col min="14083" max="14083" width="18.140625" style="482" customWidth="1"/>
    <col min="14084" max="14084" width="16.140625" style="482" customWidth="1"/>
    <col min="14085" max="14085" width="36" style="482" customWidth="1"/>
    <col min="14086" max="14336" width="9.140625" style="482"/>
    <col min="14337" max="14337" width="36.7109375" style="482" customWidth="1"/>
    <col min="14338" max="14338" width="25.140625" style="482" customWidth="1"/>
    <col min="14339" max="14339" width="18.140625" style="482" customWidth="1"/>
    <col min="14340" max="14340" width="16.140625" style="482" customWidth="1"/>
    <col min="14341" max="14341" width="36" style="482" customWidth="1"/>
    <col min="14342" max="14592" width="9.140625" style="482"/>
    <col min="14593" max="14593" width="36.7109375" style="482" customWidth="1"/>
    <col min="14594" max="14594" width="25.140625" style="482" customWidth="1"/>
    <col min="14595" max="14595" width="18.140625" style="482" customWidth="1"/>
    <col min="14596" max="14596" width="16.140625" style="482" customWidth="1"/>
    <col min="14597" max="14597" width="36" style="482" customWidth="1"/>
    <col min="14598" max="14848" width="9.140625" style="482"/>
    <col min="14849" max="14849" width="36.7109375" style="482" customWidth="1"/>
    <col min="14850" max="14850" width="25.140625" style="482" customWidth="1"/>
    <col min="14851" max="14851" width="18.140625" style="482" customWidth="1"/>
    <col min="14852" max="14852" width="16.140625" style="482" customWidth="1"/>
    <col min="14853" max="14853" width="36" style="482" customWidth="1"/>
    <col min="14854" max="15104" width="9.140625" style="482"/>
    <col min="15105" max="15105" width="36.7109375" style="482" customWidth="1"/>
    <col min="15106" max="15106" width="25.140625" style="482" customWidth="1"/>
    <col min="15107" max="15107" width="18.140625" style="482" customWidth="1"/>
    <col min="15108" max="15108" width="16.140625" style="482" customWidth="1"/>
    <col min="15109" max="15109" width="36" style="482" customWidth="1"/>
    <col min="15110" max="15360" width="9.140625" style="482"/>
    <col min="15361" max="15361" width="36.7109375" style="482" customWidth="1"/>
    <col min="15362" max="15362" width="25.140625" style="482" customWidth="1"/>
    <col min="15363" max="15363" width="18.140625" style="482" customWidth="1"/>
    <col min="15364" max="15364" width="16.140625" style="482" customWidth="1"/>
    <col min="15365" max="15365" width="36" style="482" customWidth="1"/>
    <col min="15366" max="15616" width="9.140625" style="482"/>
    <col min="15617" max="15617" width="36.7109375" style="482" customWidth="1"/>
    <col min="15618" max="15618" width="25.140625" style="482" customWidth="1"/>
    <col min="15619" max="15619" width="18.140625" style="482" customWidth="1"/>
    <col min="15620" max="15620" width="16.140625" style="482" customWidth="1"/>
    <col min="15621" max="15621" width="36" style="482" customWidth="1"/>
    <col min="15622" max="15872" width="9.140625" style="482"/>
    <col min="15873" max="15873" width="36.7109375" style="482" customWidth="1"/>
    <col min="15874" max="15874" width="25.140625" style="482" customWidth="1"/>
    <col min="15875" max="15875" width="18.140625" style="482" customWidth="1"/>
    <col min="15876" max="15876" width="16.140625" style="482" customWidth="1"/>
    <col min="15877" max="15877" width="36" style="482" customWidth="1"/>
    <col min="15878" max="16128" width="9.140625" style="482"/>
    <col min="16129" max="16129" width="36.7109375" style="482" customWidth="1"/>
    <col min="16130" max="16130" width="25.140625" style="482" customWidth="1"/>
    <col min="16131" max="16131" width="18.140625" style="482" customWidth="1"/>
    <col min="16132" max="16132" width="16.140625" style="482" customWidth="1"/>
    <col min="16133" max="16133" width="36" style="482" customWidth="1"/>
    <col min="16134" max="16384" width="9.140625" style="482"/>
  </cols>
  <sheetData>
    <row r="1" spans="1:7" ht="18" customHeight="1">
      <c r="A1" s="482" t="s">
        <v>682</v>
      </c>
      <c r="B1" s="482"/>
      <c r="C1" s="482"/>
      <c r="D1" s="482"/>
      <c r="E1" s="175" t="s">
        <v>683</v>
      </c>
      <c r="F1" s="482"/>
      <c r="G1" s="482"/>
    </row>
    <row r="2" spans="1:7" ht="24.75" customHeight="1">
      <c r="A2" s="934" t="s">
        <v>954</v>
      </c>
      <c r="B2" s="934"/>
      <c r="C2" s="934"/>
      <c r="D2" s="934"/>
      <c r="E2" s="934"/>
    </row>
    <row r="3" spans="1:7" ht="15.75" customHeight="1">
      <c r="A3" s="595"/>
      <c r="B3" s="595"/>
      <c r="C3" s="595"/>
      <c r="D3" s="595"/>
      <c r="E3" s="595"/>
    </row>
    <row r="4" spans="1:7" ht="14.25" customHeight="1">
      <c r="A4" s="482" t="s">
        <v>78</v>
      </c>
      <c r="B4" s="482"/>
      <c r="C4" s="482"/>
      <c r="D4" s="596"/>
      <c r="E4" s="415" t="s">
        <v>955</v>
      </c>
    </row>
    <row r="5" spans="1:7" ht="38.25" customHeight="1">
      <c r="A5" s="860" t="s">
        <v>449</v>
      </c>
      <c r="B5" s="857" t="s">
        <v>2802</v>
      </c>
      <c r="C5" s="935" t="s">
        <v>359</v>
      </c>
      <c r="D5" s="894"/>
      <c r="E5" s="860" t="s">
        <v>252</v>
      </c>
    </row>
    <row r="6" spans="1:7" ht="62.25" customHeight="1">
      <c r="A6" s="861"/>
      <c r="B6" s="858"/>
      <c r="C6" s="157" t="s">
        <v>956</v>
      </c>
      <c r="D6" s="157" t="s">
        <v>957</v>
      </c>
      <c r="E6" s="861"/>
    </row>
    <row r="7" spans="1:7" ht="15.75" customHeight="1">
      <c r="A7" s="416">
        <v>1</v>
      </c>
      <c r="B7" s="416">
        <v>2</v>
      </c>
      <c r="C7" s="416">
        <v>3</v>
      </c>
      <c r="D7" s="157">
        <v>4</v>
      </c>
      <c r="E7" s="416">
        <v>5</v>
      </c>
    </row>
    <row r="8" spans="1:7" ht="89.25">
      <c r="A8" s="417" t="s">
        <v>220</v>
      </c>
      <c r="B8" s="418"/>
      <c r="C8" s="418"/>
      <c r="D8" s="417"/>
      <c r="E8" s="417" t="s">
        <v>676</v>
      </c>
    </row>
    <row r="9" spans="1:7" ht="19.5" customHeight="1">
      <c r="A9" s="419" t="s">
        <v>450</v>
      </c>
      <c r="B9" s="419"/>
      <c r="C9" s="419"/>
      <c r="D9" s="419"/>
      <c r="E9" s="419" t="s">
        <v>677</v>
      </c>
    </row>
    <row r="10" spans="1:7" ht="19.5" customHeight="1">
      <c r="A10" s="419" t="s">
        <v>322</v>
      </c>
      <c r="B10" s="419"/>
      <c r="C10" s="419"/>
      <c r="D10" s="419"/>
      <c r="E10" s="419" t="s">
        <v>132</v>
      </c>
    </row>
    <row r="11" spans="1:7" ht="19.5" customHeight="1">
      <c r="A11" s="419" t="s">
        <v>396</v>
      </c>
      <c r="B11" s="421"/>
      <c r="C11" s="421"/>
      <c r="D11" s="419"/>
      <c r="E11" s="419" t="s">
        <v>29</v>
      </c>
    </row>
    <row r="12" spans="1:7" ht="48.75" customHeight="1">
      <c r="A12" s="417" t="s">
        <v>406</v>
      </c>
      <c r="B12" s="422">
        <f>C12+D12</f>
        <v>18985.833969400002</v>
      </c>
      <c r="C12" s="422">
        <f>C14+C15</f>
        <v>12989</v>
      </c>
      <c r="D12" s="422">
        <f>D14+D15</f>
        <v>5996.8339694000006</v>
      </c>
      <c r="E12" s="417" t="s">
        <v>456</v>
      </c>
    </row>
    <row r="13" spans="1:7" ht="19.5" customHeight="1">
      <c r="A13" s="419" t="s">
        <v>450</v>
      </c>
      <c r="B13" s="422"/>
      <c r="C13" s="423"/>
      <c r="D13" s="423"/>
      <c r="E13" s="419" t="s">
        <v>677</v>
      </c>
    </row>
    <row r="14" spans="1:7" ht="64.5" customHeight="1">
      <c r="A14" s="419" t="s">
        <v>407</v>
      </c>
      <c r="B14" s="936">
        <f>C14+D14+D15</f>
        <v>18985.833969400002</v>
      </c>
      <c r="C14" s="932">
        <v>12989</v>
      </c>
      <c r="D14" s="424">
        <v>2777.28</v>
      </c>
      <c r="E14" s="419" t="s">
        <v>128</v>
      </c>
    </row>
    <row r="15" spans="1:7" ht="53.25" customHeight="1">
      <c r="A15" s="419" t="s">
        <v>958</v>
      </c>
      <c r="B15" s="937"/>
      <c r="C15" s="933"/>
      <c r="D15" s="424">
        <v>3219.5539693999999</v>
      </c>
      <c r="E15" s="425" t="s">
        <v>694</v>
      </c>
    </row>
    <row r="16" spans="1:7" ht="78" customHeight="1">
      <c r="A16" s="419" t="s">
        <v>959</v>
      </c>
      <c r="B16" s="426"/>
      <c r="C16" s="427"/>
      <c r="D16" s="427"/>
      <c r="E16" s="419" t="s">
        <v>960</v>
      </c>
    </row>
  </sheetData>
  <mergeCells count="7">
    <mergeCell ref="C14:C15"/>
    <mergeCell ref="A2:E2"/>
    <mergeCell ref="C5:D5"/>
    <mergeCell ref="A5:A6"/>
    <mergeCell ref="E5:E6"/>
    <mergeCell ref="B5:B6"/>
    <mergeCell ref="B14:B15"/>
  </mergeCells>
  <pageMargins left="0.56999999999999995" right="0.46" top="1" bottom="1" header="0.5" footer="0.5"/>
  <pageSetup paperSize="9" scale="7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4"/>
  <sheetViews>
    <sheetView view="pageBreakPreview" zoomScaleNormal="100" zoomScaleSheetLayoutView="100" workbookViewId="0">
      <selection activeCell="B7" sqref="B7"/>
    </sheetView>
  </sheetViews>
  <sheetFormatPr defaultRowHeight="18"/>
  <cols>
    <col min="1" max="1" width="33.28515625" style="414" customWidth="1"/>
    <col min="2" max="2" width="13.42578125" style="414" customWidth="1"/>
    <col min="3" max="3" width="12.5703125" style="414" customWidth="1"/>
    <col min="4" max="4" width="13.28515625" style="414" customWidth="1"/>
    <col min="5" max="5" width="35.28515625" style="414" customWidth="1"/>
    <col min="6" max="11" width="9.140625" style="414"/>
    <col min="12" max="13" width="9.140625" style="227"/>
    <col min="14" max="256" width="9.140625" style="482"/>
    <col min="257" max="257" width="33.28515625" style="482" customWidth="1"/>
    <col min="258" max="258" width="13.42578125" style="482" customWidth="1"/>
    <col min="259" max="259" width="12.5703125" style="482" customWidth="1"/>
    <col min="260" max="260" width="13.28515625" style="482" customWidth="1"/>
    <col min="261" max="261" width="35.28515625" style="482" customWidth="1"/>
    <col min="262" max="512" width="9.140625" style="482"/>
    <col min="513" max="513" width="33.28515625" style="482" customWidth="1"/>
    <col min="514" max="514" width="13.42578125" style="482" customWidth="1"/>
    <col min="515" max="515" width="12.5703125" style="482" customWidth="1"/>
    <col min="516" max="516" width="13.28515625" style="482" customWidth="1"/>
    <col min="517" max="517" width="35.28515625" style="482" customWidth="1"/>
    <col min="518" max="768" width="9.140625" style="482"/>
    <col min="769" max="769" width="33.28515625" style="482" customWidth="1"/>
    <col min="770" max="770" width="13.42578125" style="482" customWidth="1"/>
    <col min="771" max="771" width="12.5703125" style="482" customWidth="1"/>
    <col min="772" max="772" width="13.28515625" style="482" customWidth="1"/>
    <col min="773" max="773" width="35.28515625" style="482" customWidth="1"/>
    <col min="774" max="1024" width="9.140625" style="482"/>
    <col min="1025" max="1025" width="33.28515625" style="482" customWidth="1"/>
    <col min="1026" max="1026" width="13.42578125" style="482" customWidth="1"/>
    <col min="1027" max="1027" width="12.5703125" style="482" customWidth="1"/>
    <col min="1028" max="1028" width="13.28515625" style="482" customWidth="1"/>
    <col min="1029" max="1029" width="35.28515625" style="482" customWidth="1"/>
    <col min="1030" max="1280" width="9.140625" style="482"/>
    <col min="1281" max="1281" width="33.28515625" style="482" customWidth="1"/>
    <col min="1282" max="1282" width="13.42578125" style="482" customWidth="1"/>
    <col min="1283" max="1283" width="12.5703125" style="482" customWidth="1"/>
    <col min="1284" max="1284" width="13.28515625" style="482" customWidth="1"/>
    <col min="1285" max="1285" width="35.28515625" style="482" customWidth="1"/>
    <col min="1286" max="1536" width="9.140625" style="482"/>
    <col min="1537" max="1537" width="33.28515625" style="482" customWidth="1"/>
    <col min="1538" max="1538" width="13.42578125" style="482" customWidth="1"/>
    <col min="1539" max="1539" width="12.5703125" style="482" customWidth="1"/>
    <col min="1540" max="1540" width="13.28515625" style="482" customWidth="1"/>
    <col min="1541" max="1541" width="35.28515625" style="482" customWidth="1"/>
    <col min="1542" max="1792" width="9.140625" style="482"/>
    <col min="1793" max="1793" width="33.28515625" style="482" customWidth="1"/>
    <col min="1794" max="1794" width="13.42578125" style="482" customWidth="1"/>
    <col min="1795" max="1795" width="12.5703125" style="482" customWidth="1"/>
    <col min="1796" max="1796" width="13.28515625" style="482" customWidth="1"/>
    <col min="1797" max="1797" width="35.28515625" style="482" customWidth="1"/>
    <col min="1798" max="2048" width="9.140625" style="482"/>
    <col min="2049" max="2049" width="33.28515625" style="482" customWidth="1"/>
    <col min="2050" max="2050" width="13.42578125" style="482" customWidth="1"/>
    <col min="2051" max="2051" width="12.5703125" style="482" customWidth="1"/>
    <col min="2052" max="2052" width="13.28515625" style="482" customWidth="1"/>
    <col min="2053" max="2053" width="35.28515625" style="482" customWidth="1"/>
    <col min="2054" max="2304" width="9.140625" style="482"/>
    <col min="2305" max="2305" width="33.28515625" style="482" customWidth="1"/>
    <col min="2306" max="2306" width="13.42578125" style="482" customWidth="1"/>
    <col min="2307" max="2307" width="12.5703125" style="482" customWidth="1"/>
    <col min="2308" max="2308" width="13.28515625" style="482" customWidth="1"/>
    <col min="2309" max="2309" width="35.28515625" style="482" customWidth="1"/>
    <col min="2310" max="2560" width="9.140625" style="482"/>
    <col min="2561" max="2561" width="33.28515625" style="482" customWidth="1"/>
    <col min="2562" max="2562" width="13.42578125" style="482" customWidth="1"/>
    <col min="2563" max="2563" width="12.5703125" style="482" customWidth="1"/>
    <col min="2564" max="2564" width="13.28515625" style="482" customWidth="1"/>
    <col min="2565" max="2565" width="35.28515625" style="482" customWidth="1"/>
    <col min="2566" max="2816" width="9.140625" style="482"/>
    <col min="2817" max="2817" width="33.28515625" style="482" customWidth="1"/>
    <col min="2818" max="2818" width="13.42578125" style="482" customWidth="1"/>
    <col min="2819" max="2819" width="12.5703125" style="482" customWidth="1"/>
    <col min="2820" max="2820" width="13.28515625" style="482" customWidth="1"/>
    <col min="2821" max="2821" width="35.28515625" style="482" customWidth="1"/>
    <col min="2822" max="3072" width="9.140625" style="482"/>
    <col min="3073" max="3073" width="33.28515625" style="482" customWidth="1"/>
    <col min="3074" max="3074" width="13.42578125" style="482" customWidth="1"/>
    <col min="3075" max="3075" width="12.5703125" style="482" customWidth="1"/>
    <col min="3076" max="3076" width="13.28515625" style="482" customWidth="1"/>
    <col min="3077" max="3077" width="35.28515625" style="482" customWidth="1"/>
    <col min="3078" max="3328" width="9.140625" style="482"/>
    <col min="3329" max="3329" width="33.28515625" style="482" customWidth="1"/>
    <col min="3330" max="3330" width="13.42578125" style="482" customWidth="1"/>
    <col min="3331" max="3331" width="12.5703125" style="482" customWidth="1"/>
    <col min="3332" max="3332" width="13.28515625" style="482" customWidth="1"/>
    <col min="3333" max="3333" width="35.28515625" style="482" customWidth="1"/>
    <col min="3334" max="3584" width="9.140625" style="482"/>
    <col min="3585" max="3585" width="33.28515625" style="482" customWidth="1"/>
    <col min="3586" max="3586" width="13.42578125" style="482" customWidth="1"/>
    <col min="3587" max="3587" width="12.5703125" style="482" customWidth="1"/>
    <col min="3588" max="3588" width="13.28515625" style="482" customWidth="1"/>
    <col min="3589" max="3589" width="35.28515625" style="482" customWidth="1"/>
    <col min="3590" max="3840" width="9.140625" style="482"/>
    <col min="3841" max="3841" width="33.28515625" style="482" customWidth="1"/>
    <col min="3842" max="3842" width="13.42578125" style="482" customWidth="1"/>
    <col min="3843" max="3843" width="12.5703125" style="482" customWidth="1"/>
    <col min="3844" max="3844" width="13.28515625" style="482" customWidth="1"/>
    <col min="3845" max="3845" width="35.28515625" style="482" customWidth="1"/>
    <col min="3846" max="4096" width="9.140625" style="482"/>
    <col min="4097" max="4097" width="33.28515625" style="482" customWidth="1"/>
    <col min="4098" max="4098" width="13.42578125" style="482" customWidth="1"/>
    <col min="4099" max="4099" width="12.5703125" style="482" customWidth="1"/>
    <col min="4100" max="4100" width="13.28515625" style="482" customWidth="1"/>
    <col min="4101" max="4101" width="35.28515625" style="482" customWidth="1"/>
    <col min="4102" max="4352" width="9.140625" style="482"/>
    <col min="4353" max="4353" width="33.28515625" style="482" customWidth="1"/>
    <col min="4354" max="4354" width="13.42578125" style="482" customWidth="1"/>
    <col min="4355" max="4355" width="12.5703125" style="482" customWidth="1"/>
    <col min="4356" max="4356" width="13.28515625" style="482" customWidth="1"/>
    <col min="4357" max="4357" width="35.28515625" style="482" customWidth="1"/>
    <col min="4358" max="4608" width="9.140625" style="482"/>
    <col min="4609" max="4609" width="33.28515625" style="482" customWidth="1"/>
    <col min="4610" max="4610" width="13.42578125" style="482" customWidth="1"/>
    <col min="4611" max="4611" width="12.5703125" style="482" customWidth="1"/>
    <col min="4612" max="4612" width="13.28515625" style="482" customWidth="1"/>
    <col min="4613" max="4613" width="35.28515625" style="482" customWidth="1"/>
    <col min="4614" max="4864" width="9.140625" style="482"/>
    <col min="4865" max="4865" width="33.28515625" style="482" customWidth="1"/>
    <col min="4866" max="4866" width="13.42578125" style="482" customWidth="1"/>
    <col min="4867" max="4867" width="12.5703125" style="482" customWidth="1"/>
    <col min="4868" max="4868" width="13.28515625" style="482" customWidth="1"/>
    <col min="4869" max="4869" width="35.28515625" style="482" customWidth="1"/>
    <col min="4870" max="5120" width="9.140625" style="482"/>
    <col min="5121" max="5121" width="33.28515625" style="482" customWidth="1"/>
    <col min="5122" max="5122" width="13.42578125" style="482" customWidth="1"/>
    <col min="5123" max="5123" width="12.5703125" style="482" customWidth="1"/>
    <col min="5124" max="5124" width="13.28515625" style="482" customWidth="1"/>
    <col min="5125" max="5125" width="35.28515625" style="482" customWidth="1"/>
    <col min="5126" max="5376" width="9.140625" style="482"/>
    <col min="5377" max="5377" width="33.28515625" style="482" customWidth="1"/>
    <col min="5378" max="5378" width="13.42578125" style="482" customWidth="1"/>
    <col min="5379" max="5379" width="12.5703125" style="482" customWidth="1"/>
    <col min="5380" max="5380" width="13.28515625" style="482" customWidth="1"/>
    <col min="5381" max="5381" width="35.28515625" style="482" customWidth="1"/>
    <col min="5382" max="5632" width="9.140625" style="482"/>
    <col min="5633" max="5633" width="33.28515625" style="482" customWidth="1"/>
    <col min="5634" max="5634" width="13.42578125" style="482" customWidth="1"/>
    <col min="5635" max="5635" width="12.5703125" style="482" customWidth="1"/>
    <col min="5636" max="5636" width="13.28515625" style="482" customWidth="1"/>
    <col min="5637" max="5637" width="35.28515625" style="482" customWidth="1"/>
    <col min="5638" max="5888" width="9.140625" style="482"/>
    <col min="5889" max="5889" width="33.28515625" style="482" customWidth="1"/>
    <col min="5890" max="5890" width="13.42578125" style="482" customWidth="1"/>
    <col min="5891" max="5891" width="12.5703125" style="482" customWidth="1"/>
    <col min="5892" max="5892" width="13.28515625" style="482" customWidth="1"/>
    <col min="5893" max="5893" width="35.28515625" style="482" customWidth="1"/>
    <col min="5894" max="6144" width="9.140625" style="482"/>
    <col min="6145" max="6145" width="33.28515625" style="482" customWidth="1"/>
    <col min="6146" max="6146" width="13.42578125" style="482" customWidth="1"/>
    <col min="6147" max="6147" width="12.5703125" style="482" customWidth="1"/>
    <col min="6148" max="6148" width="13.28515625" style="482" customWidth="1"/>
    <col min="6149" max="6149" width="35.28515625" style="482" customWidth="1"/>
    <col min="6150" max="6400" width="9.140625" style="482"/>
    <col min="6401" max="6401" width="33.28515625" style="482" customWidth="1"/>
    <col min="6402" max="6402" width="13.42578125" style="482" customWidth="1"/>
    <col min="6403" max="6403" width="12.5703125" style="482" customWidth="1"/>
    <col min="6404" max="6404" width="13.28515625" style="482" customWidth="1"/>
    <col min="6405" max="6405" width="35.28515625" style="482" customWidth="1"/>
    <col min="6406" max="6656" width="9.140625" style="482"/>
    <col min="6657" max="6657" width="33.28515625" style="482" customWidth="1"/>
    <col min="6658" max="6658" width="13.42578125" style="482" customWidth="1"/>
    <col min="6659" max="6659" width="12.5703125" style="482" customWidth="1"/>
    <col min="6660" max="6660" width="13.28515625" style="482" customWidth="1"/>
    <col min="6661" max="6661" width="35.28515625" style="482" customWidth="1"/>
    <col min="6662" max="6912" width="9.140625" style="482"/>
    <col min="6913" max="6913" width="33.28515625" style="482" customWidth="1"/>
    <col min="6914" max="6914" width="13.42578125" style="482" customWidth="1"/>
    <col min="6915" max="6915" width="12.5703125" style="482" customWidth="1"/>
    <col min="6916" max="6916" width="13.28515625" style="482" customWidth="1"/>
    <col min="6917" max="6917" width="35.28515625" style="482" customWidth="1"/>
    <col min="6918" max="7168" width="9.140625" style="482"/>
    <col min="7169" max="7169" width="33.28515625" style="482" customWidth="1"/>
    <col min="7170" max="7170" width="13.42578125" style="482" customWidth="1"/>
    <col min="7171" max="7171" width="12.5703125" style="482" customWidth="1"/>
    <col min="7172" max="7172" width="13.28515625" style="482" customWidth="1"/>
    <col min="7173" max="7173" width="35.28515625" style="482" customWidth="1"/>
    <col min="7174" max="7424" width="9.140625" style="482"/>
    <col min="7425" max="7425" width="33.28515625" style="482" customWidth="1"/>
    <col min="7426" max="7426" width="13.42578125" style="482" customWidth="1"/>
    <col min="7427" max="7427" width="12.5703125" style="482" customWidth="1"/>
    <col min="7428" max="7428" width="13.28515625" style="482" customWidth="1"/>
    <col min="7429" max="7429" width="35.28515625" style="482" customWidth="1"/>
    <col min="7430" max="7680" width="9.140625" style="482"/>
    <col min="7681" max="7681" width="33.28515625" style="482" customWidth="1"/>
    <col min="7682" max="7682" width="13.42578125" style="482" customWidth="1"/>
    <col min="7683" max="7683" width="12.5703125" style="482" customWidth="1"/>
    <col min="7684" max="7684" width="13.28515625" style="482" customWidth="1"/>
    <col min="7685" max="7685" width="35.28515625" style="482" customWidth="1"/>
    <col min="7686" max="7936" width="9.140625" style="482"/>
    <col min="7937" max="7937" width="33.28515625" style="482" customWidth="1"/>
    <col min="7938" max="7938" width="13.42578125" style="482" customWidth="1"/>
    <col min="7939" max="7939" width="12.5703125" style="482" customWidth="1"/>
    <col min="7940" max="7940" width="13.28515625" style="482" customWidth="1"/>
    <col min="7941" max="7941" width="35.28515625" style="482" customWidth="1"/>
    <col min="7942" max="8192" width="9.140625" style="482"/>
    <col min="8193" max="8193" width="33.28515625" style="482" customWidth="1"/>
    <col min="8194" max="8194" width="13.42578125" style="482" customWidth="1"/>
    <col min="8195" max="8195" width="12.5703125" style="482" customWidth="1"/>
    <col min="8196" max="8196" width="13.28515625" style="482" customWidth="1"/>
    <col min="8197" max="8197" width="35.28515625" style="482" customWidth="1"/>
    <col min="8198" max="8448" width="9.140625" style="482"/>
    <col min="8449" max="8449" width="33.28515625" style="482" customWidth="1"/>
    <col min="8450" max="8450" width="13.42578125" style="482" customWidth="1"/>
    <col min="8451" max="8451" width="12.5703125" style="482" customWidth="1"/>
    <col min="8452" max="8452" width="13.28515625" style="482" customWidth="1"/>
    <col min="8453" max="8453" width="35.28515625" style="482" customWidth="1"/>
    <col min="8454" max="8704" width="9.140625" style="482"/>
    <col min="8705" max="8705" width="33.28515625" style="482" customWidth="1"/>
    <col min="8706" max="8706" width="13.42578125" style="482" customWidth="1"/>
    <col min="8707" max="8707" width="12.5703125" style="482" customWidth="1"/>
    <col min="8708" max="8708" width="13.28515625" style="482" customWidth="1"/>
    <col min="8709" max="8709" width="35.28515625" style="482" customWidth="1"/>
    <col min="8710" max="8960" width="9.140625" style="482"/>
    <col min="8961" max="8961" width="33.28515625" style="482" customWidth="1"/>
    <col min="8962" max="8962" width="13.42578125" style="482" customWidth="1"/>
    <col min="8963" max="8963" width="12.5703125" style="482" customWidth="1"/>
    <col min="8964" max="8964" width="13.28515625" style="482" customWidth="1"/>
    <col min="8965" max="8965" width="35.28515625" style="482" customWidth="1"/>
    <col min="8966" max="9216" width="9.140625" style="482"/>
    <col min="9217" max="9217" width="33.28515625" style="482" customWidth="1"/>
    <col min="9218" max="9218" width="13.42578125" style="482" customWidth="1"/>
    <col min="9219" max="9219" width="12.5703125" style="482" customWidth="1"/>
    <col min="9220" max="9220" width="13.28515625" style="482" customWidth="1"/>
    <col min="9221" max="9221" width="35.28515625" style="482" customWidth="1"/>
    <col min="9222" max="9472" width="9.140625" style="482"/>
    <col min="9473" max="9473" width="33.28515625" style="482" customWidth="1"/>
    <col min="9474" max="9474" width="13.42578125" style="482" customWidth="1"/>
    <col min="9475" max="9475" width="12.5703125" style="482" customWidth="1"/>
    <col min="9476" max="9476" width="13.28515625" style="482" customWidth="1"/>
    <col min="9477" max="9477" width="35.28515625" style="482" customWidth="1"/>
    <col min="9478" max="9728" width="9.140625" style="482"/>
    <col min="9729" max="9729" width="33.28515625" style="482" customWidth="1"/>
    <col min="9730" max="9730" width="13.42578125" style="482" customWidth="1"/>
    <col min="9731" max="9731" width="12.5703125" style="482" customWidth="1"/>
    <col min="9732" max="9732" width="13.28515625" style="482" customWidth="1"/>
    <col min="9733" max="9733" width="35.28515625" style="482" customWidth="1"/>
    <col min="9734" max="9984" width="9.140625" style="482"/>
    <col min="9985" max="9985" width="33.28515625" style="482" customWidth="1"/>
    <col min="9986" max="9986" width="13.42578125" style="482" customWidth="1"/>
    <col min="9987" max="9987" width="12.5703125" style="482" customWidth="1"/>
    <col min="9988" max="9988" width="13.28515625" style="482" customWidth="1"/>
    <col min="9989" max="9989" width="35.28515625" style="482" customWidth="1"/>
    <col min="9990" max="10240" width="9.140625" style="482"/>
    <col min="10241" max="10241" width="33.28515625" style="482" customWidth="1"/>
    <col min="10242" max="10242" width="13.42578125" style="482" customWidth="1"/>
    <col min="10243" max="10243" width="12.5703125" style="482" customWidth="1"/>
    <col min="10244" max="10244" width="13.28515625" style="482" customWidth="1"/>
    <col min="10245" max="10245" width="35.28515625" style="482" customWidth="1"/>
    <col min="10246" max="10496" width="9.140625" style="482"/>
    <col min="10497" max="10497" width="33.28515625" style="482" customWidth="1"/>
    <col min="10498" max="10498" width="13.42578125" style="482" customWidth="1"/>
    <col min="10499" max="10499" width="12.5703125" style="482" customWidth="1"/>
    <col min="10500" max="10500" width="13.28515625" style="482" customWidth="1"/>
    <col min="10501" max="10501" width="35.28515625" style="482" customWidth="1"/>
    <col min="10502" max="10752" width="9.140625" style="482"/>
    <col min="10753" max="10753" width="33.28515625" style="482" customWidth="1"/>
    <col min="10754" max="10754" width="13.42578125" style="482" customWidth="1"/>
    <col min="10755" max="10755" width="12.5703125" style="482" customWidth="1"/>
    <col min="10756" max="10756" width="13.28515625" style="482" customWidth="1"/>
    <col min="10757" max="10757" width="35.28515625" style="482" customWidth="1"/>
    <col min="10758" max="11008" width="9.140625" style="482"/>
    <col min="11009" max="11009" width="33.28515625" style="482" customWidth="1"/>
    <col min="11010" max="11010" width="13.42578125" style="482" customWidth="1"/>
    <col min="11011" max="11011" width="12.5703125" style="482" customWidth="1"/>
    <col min="11012" max="11012" width="13.28515625" style="482" customWidth="1"/>
    <col min="11013" max="11013" width="35.28515625" style="482" customWidth="1"/>
    <col min="11014" max="11264" width="9.140625" style="482"/>
    <col min="11265" max="11265" width="33.28515625" style="482" customWidth="1"/>
    <col min="11266" max="11266" width="13.42578125" style="482" customWidth="1"/>
    <col min="11267" max="11267" width="12.5703125" style="482" customWidth="1"/>
    <col min="11268" max="11268" width="13.28515625" style="482" customWidth="1"/>
    <col min="11269" max="11269" width="35.28515625" style="482" customWidth="1"/>
    <col min="11270" max="11520" width="9.140625" style="482"/>
    <col min="11521" max="11521" width="33.28515625" style="482" customWidth="1"/>
    <col min="11522" max="11522" width="13.42578125" style="482" customWidth="1"/>
    <col min="11523" max="11523" width="12.5703125" style="482" customWidth="1"/>
    <col min="11524" max="11524" width="13.28515625" style="482" customWidth="1"/>
    <col min="11525" max="11525" width="35.28515625" style="482" customWidth="1"/>
    <col min="11526" max="11776" width="9.140625" style="482"/>
    <col min="11777" max="11777" width="33.28515625" style="482" customWidth="1"/>
    <col min="11778" max="11778" width="13.42578125" style="482" customWidth="1"/>
    <col min="11779" max="11779" width="12.5703125" style="482" customWidth="1"/>
    <col min="11780" max="11780" width="13.28515625" style="482" customWidth="1"/>
    <col min="11781" max="11781" width="35.28515625" style="482" customWidth="1"/>
    <col min="11782" max="12032" width="9.140625" style="482"/>
    <col min="12033" max="12033" width="33.28515625" style="482" customWidth="1"/>
    <col min="12034" max="12034" width="13.42578125" style="482" customWidth="1"/>
    <col min="12035" max="12035" width="12.5703125" style="482" customWidth="1"/>
    <col min="12036" max="12036" width="13.28515625" style="482" customWidth="1"/>
    <col min="12037" max="12037" width="35.28515625" style="482" customWidth="1"/>
    <col min="12038" max="12288" width="9.140625" style="482"/>
    <col min="12289" max="12289" width="33.28515625" style="482" customWidth="1"/>
    <col min="12290" max="12290" width="13.42578125" style="482" customWidth="1"/>
    <col min="12291" max="12291" width="12.5703125" style="482" customWidth="1"/>
    <col min="12292" max="12292" width="13.28515625" style="482" customWidth="1"/>
    <col min="12293" max="12293" width="35.28515625" style="482" customWidth="1"/>
    <col min="12294" max="12544" width="9.140625" style="482"/>
    <col min="12545" max="12545" width="33.28515625" style="482" customWidth="1"/>
    <col min="12546" max="12546" width="13.42578125" style="482" customWidth="1"/>
    <col min="12547" max="12547" width="12.5703125" style="482" customWidth="1"/>
    <col min="12548" max="12548" width="13.28515625" style="482" customWidth="1"/>
    <col min="12549" max="12549" width="35.28515625" style="482" customWidth="1"/>
    <col min="12550" max="12800" width="9.140625" style="482"/>
    <col min="12801" max="12801" width="33.28515625" style="482" customWidth="1"/>
    <col min="12802" max="12802" width="13.42578125" style="482" customWidth="1"/>
    <col min="12803" max="12803" width="12.5703125" style="482" customWidth="1"/>
    <col min="12804" max="12804" width="13.28515625" style="482" customWidth="1"/>
    <col min="12805" max="12805" width="35.28515625" style="482" customWidth="1"/>
    <col min="12806" max="13056" width="9.140625" style="482"/>
    <col min="13057" max="13057" width="33.28515625" style="482" customWidth="1"/>
    <col min="13058" max="13058" width="13.42578125" style="482" customWidth="1"/>
    <col min="13059" max="13059" width="12.5703125" style="482" customWidth="1"/>
    <col min="13060" max="13060" width="13.28515625" style="482" customWidth="1"/>
    <col min="13061" max="13061" width="35.28515625" style="482" customWidth="1"/>
    <col min="13062" max="13312" width="9.140625" style="482"/>
    <col min="13313" max="13313" width="33.28515625" style="482" customWidth="1"/>
    <col min="13314" max="13314" width="13.42578125" style="482" customWidth="1"/>
    <col min="13315" max="13315" width="12.5703125" style="482" customWidth="1"/>
    <col min="13316" max="13316" width="13.28515625" style="482" customWidth="1"/>
    <col min="13317" max="13317" width="35.28515625" style="482" customWidth="1"/>
    <col min="13318" max="13568" width="9.140625" style="482"/>
    <col min="13569" max="13569" width="33.28515625" style="482" customWidth="1"/>
    <col min="13570" max="13570" width="13.42578125" style="482" customWidth="1"/>
    <col min="13571" max="13571" width="12.5703125" style="482" customWidth="1"/>
    <col min="13572" max="13572" width="13.28515625" style="482" customWidth="1"/>
    <col min="13573" max="13573" width="35.28515625" style="482" customWidth="1"/>
    <col min="13574" max="13824" width="9.140625" style="482"/>
    <col min="13825" max="13825" width="33.28515625" style="482" customWidth="1"/>
    <col min="13826" max="13826" width="13.42578125" style="482" customWidth="1"/>
    <col min="13827" max="13827" width="12.5703125" style="482" customWidth="1"/>
    <col min="13828" max="13828" width="13.28515625" style="482" customWidth="1"/>
    <col min="13829" max="13829" width="35.28515625" style="482" customWidth="1"/>
    <col min="13830" max="14080" width="9.140625" style="482"/>
    <col min="14081" max="14081" width="33.28515625" style="482" customWidth="1"/>
    <col min="14082" max="14082" width="13.42578125" style="482" customWidth="1"/>
    <col min="14083" max="14083" width="12.5703125" style="482" customWidth="1"/>
    <col min="14084" max="14084" width="13.28515625" style="482" customWidth="1"/>
    <col min="14085" max="14085" width="35.28515625" style="482" customWidth="1"/>
    <col min="14086" max="14336" width="9.140625" style="482"/>
    <col min="14337" max="14337" width="33.28515625" style="482" customWidth="1"/>
    <col min="14338" max="14338" width="13.42578125" style="482" customWidth="1"/>
    <col min="14339" max="14339" width="12.5703125" style="482" customWidth="1"/>
    <col min="14340" max="14340" width="13.28515625" style="482" customWidth="1"/>
    <col min="14341" max="14341" width="35.28515625" style="482" customWidth="1"/>
    <col min="14342" max="14592" width="9.140625" style="482"/>
    <col min="14593" max="14593" width="33.28515625" style="482" customWidth="1"/>
    <col min="14594" max="14594" width="13.42578125" style="482" customWidth="1"/>
    <col min="14595" max="14595" width="12.5703125" style="482" customWidth="1"/>
    <col min="14596" max="14596" width="13.28515625" style="482" customWidth="1"/>
    <col min="14597" max="14597" width="35.28515625" style="482" customWidth="1"/>
    <col min="14598" max="14848" width="9.140625" style="482"/>
    <col min="14849" max="14849" width="33.28515625" style="482" customWidth="1"/>
    <col min="14850" max="14850" width="13.42578125" style="482" customWidth="1"/>
    <col min="14851" max="14851" width="12.5703125" style="482" customWidth="1"/>
    <col min="14852" max="14852" width="13.28515625" style="482" customWidth="1"/>
    <col min="14853" max="14853" width="35.28515625" style="482" customWidth="1"/>
    <col min="14854" max="15104" width="9.140625" style="482"/>
    <col min="15105" max="15105" width="33.28515625" style="482" customWidth="1"/>
    <col min="15106" max="15106" width="13.42578125" style="482" customWidth="1"/>
    <col min="15107" max="15107" width="12.5703125" style="482" customWidth="1"/>
    <col min="15108" max="15108" width="13.28515625" style="482" customWidth="1"/>
    <col min="15109" max="15109" width="35.28515625" style="482" customWidth="1"/>
    <col min="15110" max="15360" width="9.140625" style="482"/>
    <col min="15361" max="15361" width="33.28515625" style="482" customWidth="1"/>
    <col min="15362" max="15362" width="13.42578125" style="482" customWidth="1"/>
    <col min="15363" max="15363" width="12.5703125" style="482" customWidth="1"/>
    <col min="15364" max="15364" width="13.28515625" style="482" customWidth="1"/>
    <col min="15365" max="15365" width="35.28515625" style="482" customWidth="1"/>
    <col min="15366" max="15616" width="9.140625" style="482"/>
    <col min="15617" max="15617" width="33.28515625" style="482" customWidth="1"/>
    <col min="15618" max="15618" width="13.42578125" style="482" customWidth="1"/>
    <col min="15619" max="15619" width="12.5703125" style="482" customWidth="1"/>
    <col min="15620" max="15620" width="13.28515625" style="482" customWidth="1"/>
    <col min="15621" max="15621" width="35.28515625" style="482" customWidth="1"/>
    <col min="15622" max="15872" width="9.140625" style="482"/>
    <col min="15873" max="15873" width="33.28515625" style="482" customWidth="1"/>
    <col min="15874" max="15874" width="13.42578125" style="482" customWidth="1"/>
    <col min="15875" max="15875" width="12.5703125" style="482" customWidth="1"/>
    <col min="15876" max="15876" width="13.28515625" style="482" customWidth="1"/>
    <col min="15877" max="15877" width="35.28515625" style="482" customWidth="1"/>
    <col min="15878" max="16128" width="9.140625" style="482"/>
    <col min="16129" max="16129" width="33.28515625" style="482" customWidth="1"/>
    <col min="16130" max="16130" width="13.42578125" style="482" customWidth="1"/>
    <col min="16131" max="16131" width="12.5703125" style="482" customWidth="1"/>
    <col min="16132" max="16132" width="13.28515625" style="482" customWidth="1"/>
    <col min="16133" max="16133" width="35.28515625" style="482" customWidth="1"/>
    <col min="16134" max="16384" width="9.140625" style="482"/>
  </cols>
  <sheetData>
    <row r="1" spans="1:13" ht="18" customHeight="1">
      <c r="A1" s="482" t="s">
        <v>2</v>
      </c>
      <c r="B1" s="482"/>
      <c r="C1" s="482"/>
      <c r="D1" s="482"/>
      <c r="E1" s="175" t="s">
        <v>733</v>
      </c>
      <c r="F1" s="482"/>
      <c r="G1" s="482"/>
    </row>
    <row r="2" spans="1:13" ht="42.75" customHeight="1">
      <c r="A2" s="938" t="s">
        <v>559</v>
      </c>
      <c r="B2" s="938"/>
      <c r="C2" s="938"/>
      <c r="D2" s="938"/>
      <c r="E2" s="938"/>
    </row>
    <row r="3" spans="1:13" ht="17.25" customHeight="1">
      <c r="A3" s="482" t="s">
        <v>399</v>
      </c>
      <c r="B3" s="596"/>
      <c r="C3" s="596"/>
      <c r="D3" s="596"/>
      <c r="E3" s="596"/>
    </row>
    <row r="4" spans="1:13" ht="59.25" customHeight="1">
      <c r="A4" s="416" t="s">
        <v>534</v>
      </c>
      <c r="B4" s="416" t="s">
        <v>2015</v>
      </c>
      <c r="C4" s="416" t="s">
        <v>2252</v>
      </c>
      <c r="D4" s="416" t="s">
        <v>2799</v>
      </c>
      <c r="E4" s="416" t="s">
        <v>360</v>
      </c>
    </row>
    <row r="5" spans="1:13" ht="16.5" customHeight="1">
      <c r="A5" s="416">
        <v>1</v>
      </c>
      <c r="B5" s="416">
        <v>2</v>
      </c>
      <c r="C5" s="416">
        <v>3</v>
      </c>
      <c r="D5" s="416">
        <v>4</v>
      </c>
      <c r="E5" s="416">
        <v>5</v>
      </c>
    </row>
    <row r="6" spans="1:13" ht="25.5">
      <c r="A6" s="417" t="s">
        <v>400</v>
      </c>
      <c r="B6" s="428">
        <v>129</v>
      </c>
      <c r="C6" s="428">
        <v>117</v>
      </c>
      <c r="D6" s="428">
        <v>119</v>
      </c>
      <c r="E6" s="417" t="s">
        <v>581</v>
      </c>
    </row>
    <row r="7" spans="1:13">
      <c r="A7" s="419" t="s">
        <v>450</v>
      </c>
      <c r="B7" s="416"/>
      <c r="C7" s="416"/>
      <c r="D7" s="416"/>
      <c r="E7" s="419" t="s">
        <v>677</v>
      </c>
    </row>
    <row r="8" spans="1:13" s="39" customFormat="1" ht="15.75">
      <c r="A8" s="419" t="s">
        <v>487</v>
      </c>
      <c r="B8" s="429">
        <v>5</v>
      </c>
      <c r="C8" s="429">
        <v>7</v>
      </c>
      <c r="D8" s="429">
        <v>7</v>
      </c>
      <c r="E8" s="419" t="s">
        <v>157</v>
      </c>
      <c r="F8" s="420"/>
      <c r="G8" s="430"/>
      <c r="H8" s="420"/>
      <c r="I8" s="420"/>
      <c r="J8" s="420"/>
      <c r="K8" s="420"/>
      <c r="L8" s="420"/>
      <c r="M8" s="420"/>
    </row>
    <row r="9" spans="1:13" s="39" customFormat="1" ht="15.75">
      <c r="A9" s="419" t="s">
        <v>910</v>
      </c>
      <c r="B9" s="429">
        <v>4</v>
      </c>
      <c r="C9" s="429">
        <v>4</v>
      </c>
      <c r="D9" s="429">
        <v>4</v>
      </c>
      <c r="E9" s="419" t="s">
        <v>911</v>
      </c>
      <c r="F9" s="420"/>
      <c r="G9" s="430"/>
      <c r="H9" s="420"/>
      <c r="I9" s="420"/>
      <c r="J9" s="420"/>
      <c r="K9" s="420"/>
      <c r="L9" s="420"/>
      <c r="M9" s="420"/>
    </row>
    <row r="10" spans="1:13" ht="25.5">
      <c r="A10" s="417" t="s">
        <v>2253</v>
      </c>
      <c r="B10" s="428">
        <v>112</v>
      </c>
      <c r="C10" s="428">
        <v>100</v>
      </c>
      <c r="D10" s="428">
        <v>102</v>
      </c>
      <c r="E10" s="417" t="s">
        <v>2254</v>
      </c>
      <c r="G10" s="430"/>
    </row>
    <row r="11" spans="1:13">
      <c r="A11" s="419" t="s">
        <v>450</v>
      </c>
      <c r="B11" s="416"/>
      <c r="C11" s="416"/>
      <c r="D11" s="416"/>
      <c r="E11" s="419" t="s">
        <v>677</v>
      </c>
    </row>
    <row r="12" spans="1:13">
      <c r="A12" s="419" t="s">
        <v>487</v>
      </c>
      <c r="B12" s="429">
        <v>5</v>
      </c>
      <c r="C12" s="429">
        <v>7</v>
      </c>
      <c r="D12" s="429">
        <v>7</v>
      </c>
      <c r="E12" s="419" t="s">
        <v>157</v>
      </c>
    </row>
    <row r="13" spans="1:13">
      <c r="A13" s="419" t="s">
        <v>910</v>
      </c>
      <c r="B13" s="429">
        <v>4</v>
      </c>
      <c r="C13" s="429">
        <v>4</v>
      </c>
      <c r="D13" s="429">
        <v>4</v>
      </c>
      <c r="E13" s="419" t="s">
        <v>2255</v>
      </c>
    </row>
    <row r="14" spans="1:13" ht="38.25">
      <c r="A14" s="417" t="s">
        <v>2256</v>
      </c>
      <c r="B14" s="428">
        <v>4</v>
      </c>
      <c r="C14" s="428">
        <v>6</v>
      </c>
      <c r="D14" s="428">
        <v>7</v>
      </c>
      <c r="E14" s="417" t="s">
        <v>2257</v>
      </c>
    </row>
    <row r="15" spans="1:13">
      <c r="A15" s="419" t="s">
        <v>450</v>
      </c>
      <c r="B15" s="416"/>
      <c r="C15" s="416"/>
      <c r="D15" s="416"/>
      <c r="E15" s="419" t="s">
        <v>677</v>
      </c>
    </row>
    <row r="16" spans="1:13">
      <c r="A16" s="419" t="s">
        <v>487</v>
      </c>
      <c r="B16" s="416"/>
      <c r="C16" s="416"/>
      <c r="D16" s="416"/>
      <c r="E16" s="419" t="s">
        <v>157</v>
      </c>
    </row>
    <row r="17" spans="1:13">
      <c r="A17" s="419" t="s">
        <v>910</v>
      </c>
      <c r="B17" s="416"/>
      <c r="C17" s="416"/>
      <c r="D17" s="416"/>
      <c r="E17" s="419" t="s">
        <v>911</v>
      </c>
    </row>
    <row r="18" spans="1:13" ht="38.25">
      <c r="A18" s="417" t="s">
        <v>2258</v>
      </c>
      <c r="B18" s="428">
        <v>9</v>
      </c>
      <c r="C18" s="428">
        <v>8</v>
      </c>
      <c r="D18" s="428">
        <v>8</v>
      </c>
      <c r="E18" s="417" t="s">
        <v>2259</v>
      </c>
    </row>
    <row r="19" spans="1:13" ht="38.25">
      <c r="A19" s="417" t="s">
        <v>2260</v>
      </c>
      <c r="B19" s="428">
        <v>4</v>
      </c>
      <c r="C19" s="428">
        <v>3</v>
      </c>
      <c r="D19" s="428">
        <v>2</v>
      </c>
      <c r="E19" s="417" t="s">
        <v>2261</v>
      </c>
    </row>
    <row r="20" spans="1:13" ht="41.25" customHeight="1">
      <c r="A20" s="227"/>
      <c r="B20" s="227"/>
      <c r="C20" s="227"/>
      <c r="D20" s="227"/>
      <c r="E20" s="227"/>
    </row>
    <row r="21" spans="1:13" s="414" customFormat="1" ht="18.75" customHeight="1">
      <c r="A21" s="227"/>
      <c r="B21" s="227"/>
      <c r="C21" s="227"/>
      <c r="D21" s="227"/>
      <c r="E21" s="227"/>
      <c r="L21" s="227"/>
      <c r="M21" s="227"/>
    </row>
    <row r="22" spans="1:13" ht="18.75" customHeight="1"/>
    <row r="23" spans="1:13" ht="18.75" customHeight="1"/>
    <row r="24" spans="1:13" ht="31.5" customHeight="1"/>
  </sheetData>
  <mergeCells count="1">
    <mergeCell ref="A2:E2"/>
  </mergeCells>
  <phoneticPr fontId="8" type="noConversion"/>
  <pageMargins left="0.74803149606299213" right="0.74803149606299213" top="0.98425196850393704" bottom="0.98425196850393704" header="0.51181102362204722" footer="0.51181102362204722"/>
  <pageSetup paperSize="9" scale="7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0"/>
  <sheetViews>
    <sheetView view="pageBreakPreview" zoomScaleNormal="100" zoomScaleSheetLayoutView="100" workbookViewId="0">
      <selection activeCell="B6" sqref="B6"/>
    </sheetView>
  </sheetViews>
  <sheetFormatPr defaultRowHeight="12.75"/>
  <cols>
    <col min="1" max="1" width="34.5703125" style="227" customWidth="1"/>
    <col min="2" max="2" width="17.28515625" style="227" customWidth="1"/>
    <col min="3" max="3" width="20.85546875" style="227" customWidth="1"/>
    <col min="4" max="4" width="13.7109375" style="227" customWidth="1"/>
    <col min="5" max="5" width="29.7109375" style="227" customWidth="1"/>
    <col min="6" max="13" width="9.140625" style="227"/>
    <col min="14" max="256" width="9.140625" style="482"/>
    <col min="257" max="257" width="34.5703125" style="482" customWidth="1"/>
    <col min="258" max="258" width="17.28515625" style="482" customWidth="1"/>
    <col min="259" max="259" width="20.85546875" style="482" customWidth="1"/>
    <col min="260" max="260" width="13.7109375" style="482" customWidth="1"/>
    <col min="261" max="261" width="29.7109375" style="482" customWidth="1"/>
    <col min="262" max="512" width="9.140625" style="482"/>
    <col min="513" max="513" width="34.5703125" style="482" customWidth="1"/>
    <col min="514" max="514" width="17.28515625" style="482" customWidth="1"/>
    <col min="515" max="515" width="20.85546875" style="482" customWidth="1"/>
    <col min="516" max="516" width="13.7109375" style="482" customWidth="1"/>
    <col min="517" max="517" width="29.7109375" style="482" customWidth="1"/>
    <col min="518" max="768" width="9.140625" style="482"/>
    <col min="769" max="769" width="34.5703125" style="482" customWidth="1"/>
    <col min="770" max="770" width="17.28515625" style="482" customWidth="1"/>
    <col min="771" max="771" width="20.85546875" style="482" customWidth="1"/>
    <col min="772" max="772" width="13.7109375" style="482" customWidth="1"/>
    <col min="773" max="773" width="29.7109375" style="482" customWidth="1"/>
    <col min="774" max="1024" width="9.140625" style="482"/>
    <col min="1025" max="1025" width="34.5703125" style="482" customWidth="1"/>
    <col min="1026" max="1026" width="17.28515625" style="482" customWidth="1"/>
    <col min="1027" max="1027" width="20.85546875" style="482" customWidth="1"/>
    <col min="1028" max="1028" width="13.7109375" style="482" customWidth="1"/>
    <col min="1029" max="1029" width="29.7109375" style="482" customWidth="1"/>
    <col min="1030" max="1280" width="9.140625" style="482"/>
    <col min="1281" max="1281" width="34.5703125" style="482" customWidth="1"/>
    <col min="1282" max="1282" width="17.28515625" style="482" customWidth="1"/>
    <col min="1283" max="1283" width="20.85546875" style="482" customWidth="1"/>
    <col min="1284" max="1284" width="13.7109375" style="482" customWidth="1"/>
    <col min="1285" max="1285" width="29.7109375" style="482" customWidth="1"/>
    <col min="1286" max="1536" width="9.140625" style="482"/>
    <col min="1537" max="1537" width="34.5703125" style="482" customWidth="1"/>
    <col min="1538" max="1538" width="17.28515625" style="482" customWidth="1"/>
    <col min="1539" max="1539" width="20.85546875" style="482" customWidth="1"/>
    <col min="1540" max="1540" width="13.7109375" style="482" customWidth="1"/>
    <col min="1541" max="1541" width="29.7109375" style="482" customWidth="1"/>
    <col min="1542" max="1792" width="9.140625" style="482"/>
    <col min="1793" max="1793" width="34.5703125" style="482" customWidth="1"/>
    <col min="1794" max="1794" width="17.28515625" style="482" customWidth="1"/>
    <col min="1795" max="1795" width="20.85546875" style="482" customWidth="1"/>
    <col min="1796" max="1796" width="13.7109375" style="482" customWidth="1"/>
    <col min="1797" max="1797" width="29.7109375" style="482" customWidth="1"/>
    <col min="1798" max="2048" width="9.140625" style="482"/>
    <col min="2049" max="2049" width="34.5703125" style="482" customWidth="1"/>
    <col min="2050" max="2050" width="17.28515625" style="482" customWidth="1"/>
    <col min="2051" max="2051" width="20.85546875" style="482" customWidth="1"/>
    <col min="2052" max="2052" width="13.7109375" style="482" customWidth="1"/>
    <col min="2053" max="2053" width="29.7109375" style="482" customWidth="1"/>
    <col min="2054" max="2304" width="9.140625" style="482"/>
    <col min="2305" max="2305" width="34.5703125" style="482" customWidth="1"/>
    <col min="2306" max="2306" width="17.28515625" style="482" customWidth="1"/>
    <col min="2307" max="2307" width="20.85546875" style="482" customWidth="1"/>
    <col min="2308" max="2308" width="13.7109375" style="482" customWidth="1"/>
    <col min="2309" max="2309" width="29.7109375" style="482" customWidth="1"/>
    <col min="2310" max="2560" width="9.140625" style="482"/>
    <col min="2561" max="2561" width="34.5703125" style="482" customWidth="1"/>
    <col min="2562" max="2562" width="17.28515625" style="482" customWidth="1"/>
    <col min="2563" max="2563" width="20.85546875" style="482" customWidth="1"/>
    <col min="2564" max="2564" width="13.7109375" style="482" customWidth="1"/>
    <col min="2565" max="2565" width="29.7109375" style="482" customWidth="1"/>
    <col min="2566" max="2816" width="9.140625" style="482"/>
    <col min="2817" max="2817" width="34.5703125" style="482" customWidth="1"/>
    <col min="2818" max="2818" width="17.28515625" style="482" customWidth="1"/>
    <col min="2819" max="2819" width="20.85546875" style="482" customWidth="1"/>
    <col min="2820" max="2820" width="13.7109375" style="482" customWidth="1"/>
    <col min="2821" max="2821" width="29.7109375" style="482" customWidth="1"/>
    <col min="2822" max="3072" width="9.140625" style="482"/>
    <col min="3073" max="3073" width="34.5703125" style="482" customWidth="1"/>
    <col min="3074" max="3074" width="17.28515625" style="482" customWidth="1"/>
    <col min="3075" max="3075" width="20.85546875" style="482" customWidth="1"/>
    <col min="3076" max="3076" width="13.7109375" style="482" customWidth="1"/>
    <col min="3077" max="3077" width="29.7109375" style="482" customWidth="1"/>
    <col min="3078" max="3328" width="9.140625" style="482"/>
    <col min="3329" max="3329" width="34.5703125" style="482" customWidth="1"/>
    <col min="3330" max="3330" width="17.28515625" style="482" customWidth="1"/>
    <col min="3331" max="3331" width="20.85546875" style="482" customWidth="1"/>
    <col min="3332" max="3332" width="13.7109375" style="482" customWidth="1"/>
    <col min="3333" max="3333" width="29.7109375" style="482" customWidth="1"/>
    <col min="3334" max="3584" width="9.140625" style="482"/>
    <col min="3585" max="3585" width="34.5703125" style="482" customWidth="1"/>
    <col min="3586" max="3586" width="17.28515625" style="482" customWidth="1"/>
    <col min="3587" max="3587" width="20.85546875" style="482" customWidth="1"/>
    <col min="3588" max="3588" width="13.7109375" style="482" customWidth="1"/>
    <col min="3589" max="3589" width="29.7109375" style="482" customWidth="1"/>
    <col min="3590" max="3840" width="9.140625" style="482"/>
    <col min="3841" max="3841" width="34.5703125" style="482" customWidth="1"/>
    <col min="3842" max="3842" width="17.28515625" style="482" customWidth="1"/>
    <col min="3843" max="3843" width="20.85546875" style="482" customWidth="1"/>
    <col min="3844" max="3844" width="13.7109375" style="482" customWidth="1"/>
    <col min="3845" max="3845" width="29.7109375" style="482" customWidth="1"/>
    <col min="3846" max="4096" width="9.140625" style="482"/>
    <col min="4097" max="4097" width="34.5703125" style="482" customWidth="1"/>
    <col min="4098" max="4098" width="17.28515625" style="482" customWidth="1"/>
    <col min="4099" max="4099" width="20.85546875" style="482" customWidth="1"/>
    <col min="4100" max="4100" width="13.7109375" style="482" customWidth="1"/>
    <col min="4101" max="4101" width="29.7109375" style="482" customWidth="1"/>
    <col min="4102" max="4352" width="9.140625" style="482"/>
    <col min="4353" max="4353" width="34.5703125" style="482" customWidth="1"/>
    <col min="4354" max="4354" width="17.28515625" style="482" customWidth="1"/>
    <col min="4355" max="4355" width="20.85546875" style="482" customWidth="1"/>
    <col min="4356" max="4356" width="13.7109375" style="482" customWidth="1"/>
    <col min="4357" max="4357" width="29.7109375" style="482" customWidth="1"/>
    <col min="4358" max="4608" width="9.140625" style="482"/>
    <col min="4609" max="4609" width="34.5703125" style="482" customWidth="1"/>
    <col min="4610" max="4610" width="17.28515625" style="482" customWidth="1"/>
    <col min="4611" max="4611" width="20.85546875" style="482" customWidth="1"/>
    <col min="4612" max="4612" width="13.7109375" style="482" customWidth="1"/>
    <col min="4613" max="4613" width="29.7109375" style="482" customWidth="1"/>
    <col min="4614" max="4864" width="9.140625" style="482"/>
    <col min="4865" max="4865" width="34.5703125" style="482" customWidth="1"/>
    <col min="4866" max="4866" width="17.28515625" style="482" customWidth="1"/>
    <col min="4867" max="4867" width="20.85546875" style="482" customWidth="1"/>
    <col min="4868" max="4868" width="13.7109375" style="482" customWidth="1"/>
    <col min="4869" max="4869" width="29.7109375" style="482" customWidth="1"/>
    <col min="4870" max="5120" width="9.140625" style="482"/>
    <col min="5121" max="5121" width="34.5703125" style="482" customWidth="1"/>
    <col min="5122" max="5122" width="17.28515625" style="482" customWidth="1"/>
    <col min="5123" max="5123" width="20.85546875" style="482" customWidth="1"/>
    <col min="5124" max="5124" width="13.7109375" style="482" customWidth="1"/>
    <col min="5125" max="5125" width="29.7109375" style="482" customWidth="1"/>
    <col min="5126" max="5376" width="9.140625" style="482"/>
    <col min="5377" max="5377" width="34.5703125" style="482" customWidth="1"/>
    <col min="5378" max="5378" width="17.28515625" style="482" customWidth="1"/>
    <col min="5379" max="5379" width="20.85546875" style="482" customWidth="1"/>
    <col min="5380" max="5380" width="13.7109375" style="482" customWidth="1"/>
    <col min="5381" max="5381" width="29.7109375" style="482" customWidth="1"/>
    <col min="5382" max="5632" width="9.140625" style="482"/>
    <col min="5633" max="5633" width="34.5703125" style="482" customWidth="1"/>
    <col min="5634" max="5634" width="17.28515625" style="482" customWidth="1"/>
    <col min="5635" max="5635" width="20.85546875" style="482" customWidth="1"/>
    <col min="5636" max="5636" width="13.7109375" style="482" customWidth="1"/>
    <col min="5637" max="5637" width="29.7109375" style="482" customWidth="1"/>
    <col min="5638" max="5888" width="9.140625" style="482"/>
    <col min="5889" max="5889" width="34.5703125" style="482" customWidth="1"/>
    <col min="5890" max="5890" width="17.28515625" style="482" customWidth="1"/>
    <col min="5891" max="5891" width="20.85546875" style="482" customWidth="1"/>
    <col min="5892" max="5892" width="13.7109375" style="482" customWidth="1"/>
    <col min="5893" max="5893" width="29.7109375" style="482" customWidth="1"/>
    <col min="5894" max="6144" width="9.140625" style="482"/>
    <col min="6145" max="6145" width="34.5703125" style="482" customWidth="1"/>
    <col min="6146" max="6146" width="17.28515625" style="482" customWidth="1"/>
    <col min="6147" max="6147" width="20.85546875" style="482" customWidth="1"/>
    <col min="6148" max="6148" width="13.7109375" style="482" customWidth="1"/>
    <col min="6149" max="6149" width="29.7109375" style="482" customWidth="1"/>
    <col min="6150" max="6400" width="9.140625" style="482"/>
    <col min="6401" max="6401" width="34.5703125" style="482" customWidth="1"/>
    <col min="6402" max="6402" width="17.28515625" style="482" customWidth="1"/>
    <col min="6403" max="6403" width="20.85546875" style="482" customWidth="1"/>
    <col min="6404" max="6404" width="13.7109375" style="482" customWidth="1"/>
    <col min="6405" max="6405" width="29.7109375" style="482" customWidth="1"/>
    <col min="6406" max="6656" width="9.140625" style="482"/>
    <col min="6657" max="6657" width="34.5703125" style="482" customWidth="1"/>
    <col min="6658" max="6658" width="17.28515625" style="482" customWidth="1"/>
    <col min="6659" max="6659" width="20.85546875" style="482" customWidth="1"/>
    <col min="6660" max="6660" width="13.7109375" style="482" customWidth="1"/>
    <col min="6661" max="6661" width="29.7109375" style="482" customWidth="1"/>
    <col min="6662" max="6912" width="9.140625" style="482"/>
    <col min="6913" max="6913" width="34.5703125" style="482" customWidth="1"/>
    <col min="6914" max="6914" width="17.28515625" style="482" customWidth="1"/>
    <col min="6915" max="6915" width="20.85546875" style="482" customWidth="1"/>
    <col min="6916" max="6916" width="13.7109375" style="482" customWidth="1"/>
    <col min="6917" max="6917" width="29.7109375" style="482" customWidth="1"/>
    <col min="6918" max="7168" width="9.140625" style="482"/>
    <col min="7169" max="7169" width="34.5703125" style="482" customWidth="1"/>
    <col min="7170" max="7170" width="17.28515625" style="482" customWidth="1"/>
    <col min="7171" max="7171" width="20.85546875" style="482" customWidth="1"/>
    <col min="7172" max="7172" width="13.7109375" style="482" customWidth="1"/>
    <col min="7173" max="7173" width="29.7109375" style="482" customWidth="1"/>
    <col min="7174" max="7424" width="9.140625" style="482"/>
    <col min="7425" max="7425" width="34.5703125" style="482" customWidth="1"/>
    <col min="7426" max="7426" width="17.28515625" style="482" customWidth="1"/>
    <col min="7427" max="7427" width="20.85546875" style="482" customWidth="1"/>
    <col min="7428" max="7428" width="13.7109375" style="482" customWidth="1"/>
    <col min="7429" max="7429" width="29.7109375" style="482" customWidth="1"/>
    <col min="7430" max="7680" width="9.140625" style="482"/>
    <col min="7681" max="7681" width="34.5703125" style="482" customWidth="1"/>
    <col min="7682" max="7682" width="17.28515625" style="482" customWidth="1"/>
    <col min="7683" max="7683" width="20.85546875" style="482" customWidth="1"/>
    <col min="7684" max="7684" width="13.7109375" style="482" customWidth="1"/>
    <col min="7685" max="7685" width="29.7109375" style="482" customWidth="1"/>
    <col min="7686" max="7936" width="9.140625" style="482"/>
    <col min="7937" max="7937" width="34.5703125" style="482" customWidth="1"/>
    <col min="7938" max="7938" width="17.28515625" style="482" customWidth="1"/>
    <col min="7939" max="7939" width="20.85546875" style="482" customWidth="1"/>
    <col min="7940" max="7940" width="13.7109375" style="482" customWidth="1"/>
    <col min="7941" max="7941" width="29.7109375" style="482" customWidth="1"/>
    <col min="7942" max="8192" width="9.140625" style="482"/>
    <col min="8193" max="8193" width="34.5703125" style="482" customWidth="1"/>
    <col min="8194" max="8194" width="17.28515625" style="482" customWidth="1"/>
    <col min="8195" max="8195" width="20.85546875" style="482" customWidth="1"/>
    <col min="8196" max="8196" width="13.7109375" style="482" customWidth="1"/>
    <col min="8197" max="8197" width="29.7109375" style="482" customWidth="1"/>
    <col min="8198" max="8448" width="9.140625" style="482"/>
    <col min="8449" max="8449" width="34.5703125" style="482" customWidth="1"/>
    <col min="8450" max="8450" width="17.28515625" style="482" customWidth="1"/>
    <col min="8451" max="8451" width="20.85546875" style="482" customWidth="1"/>
    <col min="8452" max="8452" width="13.7109375" style="482" customWidth="1"/>
    <col min="8453" max="8453" width="29.7109375" style="482" customWidth="1"/>
    <col min="8454" max="8704" width="9.140625" style="482"/>
    <col min="8705" max="8705" width="34.5703125" style="482" customWidth="1"/>
    <col min="8706" max="8706" width="17.28515625" style="482" customWidth="1"/>
    <col min="8707" max="8707" width="20.85546875" style="482" customWidth="1"/>
    <col min="8708" max="8708" width="13.7109375" style="482" customWidth="1"/>
    <col min="8709" max="8709" width="29.7109375" style="482" customWidth="1"/>
    <col min="8710" max="8960" width="9.140625" style="482"/>
    <col min="8961" max="8961" width="34.5703125" style="482" customWidth="1"/>
    <col min="8962" max="8962" width="17.28515625" style="482" customWidth="1"/>
    <col min="8963" max="8963" width="20.85546875" style="482" customWidth="1"/>
    <col min="8964" max="8964" width="13.7109375" style="482" customWidth="1"/>
    <col min="8965" max="8965" width="29.7109375" style="482" customWidth="1"/>
    <col min="8966" max="9216" width="9.140625" style="482"/>
    <col min="9217" max="9217" width="34.5703125" style="482" customWidth="1"/>
    <col min="9218" max="9218" width="17.28515625" style="482" customWidth="1"/>
    <col min="9219" max="9219" width="20.85546875" style="482" customWidth="1"/>
    <col min="9220" max="9220" width="13.7109375" style="482" customWidth="1"/>
    <col min="9221" max="9221" width="29.7109375" style="482" customWidth="1"/>
    <col min="9222" max="9472" width="9.140625" style="482"/>
    <col min="9473" max="9473" width="34.5703125" style="482" customWidth="1"/>
    <col min="9474" max="9474" width="17.28515625" style="482" customWidth="1"/>
    <col min="9475" max="9475" width="20.85546875" style="482" customWidth="1"/>
    <col min="9476" max="9476" width="13.7109375" style="482" customWidth="1"/>
    <col min="9477" max="9477" width="29.7109375" style="482" customWidth="1"/>
    <col min="9478" max="9728" width="9.140625" style="482"/>
    <col min="9729" max="9729" width="34.5703125" style="482" customWidth="1"/>
    <col min="9730" max="9730" width="17.28515625" style="482" customWidth="1"/>
    <col min="9731" max="9731" width="20.85546875" style="482" customWidth="1"/>
    <col min="9732" max="9732" width="13.7109375" style="482" customWidth="1"/>
    <col min="9733" max="9733" width="29.7109375" style="482" customWidth="1"/>
    <col min="9734" max="9984" width="9.140625" style="482"/>
    <col min="9985" max="9985" width="34.5703125" style="482" customWidth="1"/>
    <col min="9986" max="9986" width="17.28515625" style="482" customWidth="1"/>
    <col min="9987" max="9987" width="20.85546875" style="482" customWidth="1"/>
    <col min="9988" max="9988" width="13.7109375" style="482" customWidth="1"/>
    <col min="9989" max="9989" width="29.7109375" style="482" customWidth="1"/>
    <col min="9990" max="10240" width="9.140625" style="482"/>
    <col min="10241" max="10241" width="34.5703125" style="482" customWidth="1"/>
    <col min="10242" max="10242" width="17.28515625" style="482" customWidth="1"/>
    <col min="10243" max="10243" width="20.85546875" style="482" customWidth="1"/>
    <col min="10244" max="10244" width="13.7109375" style="482" customWidth="1"/>
    <col min="10245" max="10245" width="29.7109375" style="482" customWidth="1"/>
    <col min="10246" max="10496" width="9.140625" style="482"/>
    <col min="10497" max="10497" width="34.5703125" style="482" customWidth="1"/>
    <col min="10498" max="10498" width="17.28515625" style="482" customWidth="1"/>
    <col min="10499" max="10499" width="20.85546875" style="482" customWidth="1"/>
    <col min="10500" max="10500" width="13.7109375" style="482" customWidth="1"/>
    <col min="10501" max="10501" width="29.7109375" style="482" customWidth="1"/>
    <col min="10502" max="10752" width="9.140625" style="482"/>
    <col min="10753" max="10753" width="34.5703125" style="482" customWidth="1"/>
    <col min="10754" max="10754" width="17.28515625" style="482" customWidth="1"/>
    <col min="10755" max="10755" width="20.85546875" style="482" customWidth="1"/>
    <col min="10756" max="10756" width="13.7109375" style="482" customWidth="1"/>
    <col min="10757" max="10757" width="29.7109375" style="482" customWidth="1"/>
    <col min="10758" max="11008" width="9.140625" style="482"/>
    <col min="11009" max="11009" width="34.5703125" style="482" customWidth="1"/>
    <col min="11010" max="11010" width="17.28515625" style="482" customWidth="1"/>
    <col min="11011" max="11011" width="20.85546875" style="482" customWidth="1"/>
    <col min="11012" max="11012" width="13.7109375" style="482" customWidth="1"/>
    <col min="11013" max="11013" width="29.7109375" style="482" customWidth="1"/>
    <col min="11014" max="11264" width="9.140625" style="482"/>
    <col min="11265" max="11265" width="34.5703125" style="482" customWidth="1"/>
    <col min="11266" max="11266" width="17.28515625" style="482" customWidth="1"/>
    <col min="11267" max="11267" width="20.85546875" style="482" customWidth="1"/>
    <col min="11268" max="11268" width="13.7109375" style="482" customWidth="1"/>
    <col min="11269" max="11269" width="29.7109375" style="482" customWidth="1"/>
    <col min="11270" max="11520" width="9.140625" style="482"/>
    <col min="11521" max="11521" width="34.5703125" style="482" customWidth="1"/>
    <col min="11522" max="11522" width="17.28515625" style="482" customWidth="1"/>
    <col min="11523" max="11523" width="20.85546875" style="482" customWidth="1"/>
    <col min="11524" max="11524" width="13.7109375" style="482" customWidth="1"/>
    <col min="11525" max="11525" width="29.7109375" style="482" customWidth="1"/>
    <col min="11526" max="11776" width="9.140625" style="482"/>
    <col min="11777" max="11777" width="34.5703125" style="482" customWidth="1"/>
    <col min="11778" max="11778" width="17.28515625" style="482" customWidth="1"/>
    <col min="11779" max="11779" width="20.85546875" style="482" customWidth="1"/>
    <col min="11780" max="11780" width="13.7109375" style="482" customWidth="1"/>
    <col min="11781" max="11781" width="29.7109375" style="482" customWidth="1"/>
    <col min="11782" max="12032" width="9.140625" style="482"/>
    <col min="12033" max="12033" width="34.5703125" style="482" customWidth="1"/>
    <col min="12034" max="12034" width="17.28515625" style="482" customWidth="1"/>
    <col min="12035" max="12035" width="20.85546875" style="482" customWidth="1"/>
    <col min="12036" max="12036" width="13.7109375" style="482" customWidth="1"/>
    <col min="12037" max="12037" width="29.7109375" style="482" customWidth="1"/>
    <col min="12038" max="12288" width="9.140625" style="482"/>
    <col min="12289" max="12289" width="34.5703125" style="482" customWidth="1"/>
    <col min="12290" max="12290" width="17.28515625" style="482" customWidth="1"/>
    <col min="12291" max="12291" width="20.85546875" style="482" customWidth="1"/>
    <col min="12292" max="12292" width="13.7109375" style="482" customWidth="1"/>
    <col min="12293" max="12293" width="29.7109375" style="482" customWidth="1"/>
    <col min="12294" max="12544" width="9.140625" style="482"/>
    <col min="12545" max="12545" width="34.5703125" style="482" customWidth="1"/>
    <col min="12546" max="12546" width="17.28515625" style="482" customWidth="1"/>
    <col min="12547" max="12547" width="20.85546875" style="482" customWidth="1"/>
    <col min="12548" max="12548" width="13.7109375" style="482" customWidth="1"/>
    <col min="12549" max="12549" width="29.7109375" style="482" customWidth="1"/>
    <col min="12550" max="12800" width="9.140625" style="482"/>
    <col min="12801" max="12801" width="34.5703125" style="482" customWidth="1"/>
    <col min="12802" max="12802" width="17.28515625" style="482" customWidth="1"/>
    <col min="12803" max="12803" width="20.85546875" style="482" customWidth="1"/>
    <col min="12804" max="12804" width="13.7109375" style="482" customWidth="1"/>
    <col min="12805" max="12805" width="29.7109375" style="482" customWidth="1"/>
    <col min="12806" max="13056" width="9.140625" style="482"/>
    <col min="13057" max="13057" width="34.5703125" style="482" customWidth="1"/>
    <col min="13058" max="13058" width="17.28515625" style="482" customWidth="1"/>
    <col min="13059" max="13059" width="20.85546875" style="482" customWidth="1"/>
    <col min="13060" max="13060" width="13.7109375" style="482" customWidth="1"/>
    <col min="13061" max="13061" width="29.7109375" style="482" customWidth="1"/>
    <col min="13062" max="13312" width="9.140625" style="482"/>
    <col min="13313" max="13313" width="34.5703125" style="482" customWidth="1"/>
    <col min="13314" max="13314" width="17.28515625" style="482" customWidth="1"/>
    <col min="13315" max="13315" width="20.85546875" style="482" customWidth="1"/>
    <col min="13316" max="13316" width="13.7109375" style="482" customWidth="1"/>
    <col min="13317" max="13317" width="29.7109375" style="482" customWidth="1"/>
    <col min="13318" max="13568" width="9.140625" style="482"/>
    <col min="13569" max="13569" width="34.5703125" style="482" customWidth="1"/>
    <col min="13570" max="13570" width="17.28515625" style="482" customWidth="1"/>
    <col min="13571" max="13571" width="20.85546875" style="482" customWidth="1"/>
    <col min="13572" max="13572" width="13.7109375" style="482" customWidth="1"/>
    <col min="13573" max="13573" width="29.7109375" style="482" customWidth="1"/>
    <col min="13574" max="13824" width="9.140625" style="482"/>
    <col min="13825" max="13825" width="34.5703125" style="482" customWidth="1"/>
    <col min="13826" max="13826" width="17.28515625" style="482" customWidth="1"/>
    <col min="13827" max="13827" width="20.85546875" style="482" customWidth="1"/>
    <col min="13828" max="13828" width="13.7109375" style="482" customWidth="1"/>
    <col min="13829" max="13829" width="29.7109375" style="482" customWidth="1"/>
    <col min="13830" max="14080" width="9.140625" style="482"/>
    <col min="14081" max="14081" width="34.5703125" style="482" customWidth="1"/>
    <col min="14082" max="14082" width="17.28515625" style="482" customWidth="1"/>
    <col min="14083" max="14083" width="20.85546875" style="482" customWidth="1"/>
    <col min="14084" max="14084" width="13.7109375" style="482" customWidth="1"/>
    <col min="14085" max="14085" width="29.7109375" style="482" customWidth="1"/>
    <col min="14086" max="14336" width="9.140625" style="482"/>
    <col min="14337" max="14337" width="34.5703125" style="482" customWidth="1"/>
    <col min="14338" max="14338" width="17.28515625" style="482" customWidth="1"/>
    <col min="14339" max="14339" width="20.85546875" style="482" customWidth="1"/>
    <col min="14340" max="14340" width="13.7109375" style="482" customWidth="1"/>
    <col min="14341" max="14341" width="29.7109375" style="482" customWidth="1"/>
    <col min="14342" max="14592" width="9.140625" style="482"/>
    <col min="14593" max="14593" width="34.5703125" style="482" customWidth="1"/>
    <col min="14594" max="14594" width="17.28515625" style="482" customWidth="1"/>
    <col min="14595" max="14595" width="20.85546875" style="482" customWidth="1"/>
    <col min="14596" max="14596" width="13.7109375" style="482" customWidth="1"/>
    <col min="14597" max="14597" width="29.7109375" style="482" customWidth="1"/>
    <col min="14598" max="14848" width="9.140625" style="482"/>
    <col min="14849" max="14849" width="34.5703125" style="482" customWidth="1"/>
    <col min="14850" max="14850" width="17.28515625" style="482" customWidth="1"/>
    <col min="14851" max="14851" width="20.85546875" style="482" customWidth="1"/>
    <col min="14852" max="14852" width="13.7109375" style="482" customWidth="1"/>
    <col min="14853" max="14853" width="29.7109375" style="482" customWidth="1"/>
    <col min="14854" max="15104" width="9.140625" style="482"/>
    <col min="15105" max="15105" width="34.5703125" style="482" customWidth="1"/>
    <col min="15106" max="15106" width="17.28515625" style="482" customWidth="1"/>
    <col min="15107" max="15107" width="20.85546875" style="482" customWidth="1"/>
    <col min="15108" max="15108" width="13.7109375" style="482" customWidth="1"/>
    <col min="15109" max="15109" width="29.7109375" style="482" customWidth="1"/>
    <col min="15110" max="15360" width="9.140625" style="482"/>
    <col min="15361" max="15361" width="34.5703125" style="482" customWidth="1"/>
    <col min="15362" max="15362" width="17.28515625" style="482" customWidth="1"/>
    <col min="15363" max="15363" width="20.85546875" style="482" customWidth="1"/>
    <col min="15364" max="15364" width="13.7109375" style="482" customWidth="1"/>
    <col min="15365" max="15365" width="29.7109375" style="482" customWidth="1"/>
    <col min="15366" max="15616" width="9.140625" style="482"/>
    <col min="15617" max="15617" width="34.5703125" style="482" customWidth="1"/>
    <col min="15618" max="15618" width="17.28515625" style="482" customWidth="1"/>
    <col min="15619" max="15619" width="20.85546875" style="482" customWidth="1"/>
    <col min="15620" max="15620" width="13.7109375" style="482" customWidth="1"/>
    <col min="15621" max="15621" width="29.7109375" style="482" customWidth="1"/>
    <col min="15622" max="15872" width="9.140625" style="482"/>
    <col min="15873" max="15873" width="34.5703125" style="482" customWidth="1"/>
    <col min="15874" max="15874" width="17.28515625" style="482" customWidth="1"/>
    <col min="15875" max="15875" width="20.85546875" style="482" customWidth="1"/>
    <col min="15876" max="15876" width="13.7109375" style="482" customWidth="1"/>
    <col min="15877" max="15877" width="29.7109375" style="482" customWidth="1"/>
    <col min="15878" max="16128" width="9.140625" style="482"/>
    <col min="16129" max="16129" width="34.5703125" style="482" customWidth="1"/>
    <col min="16130" max="16130" width="17.28515625" style="482" customWidth="1"/>
    <col min="16131" max="16131" width="20.85546875" style="482" customWidth="1"/>
    <col min="16132" max="16132" width="13.7109375" style="482" customWidth="1"/>
    <col min="16133" max="16133" width="29.7109375" style="482" customWidth="1"/>
    <col min="16134" max="16384" width="9.140625" style="482"/>
  </cols>
  <sheetData>
    <row r="1" spans="1:7" ht="16.5" customHeight="1">
      <c r="A1" s="482" t="s">
        <v>789</v>
      </c>
      <c r="B1" s="482"/>
      <c r="C1" s="482"/>
      <c r="D1" s="482"/>
      <c r="E1" s="175" t="s">
        <v>788</v>
      </c>
      <c r="F1" s="482"/>
      <c r="G1" s="482"/>
    </row>
    <row r="2" spans="1:7" ht="44.25" customHeight="1">
      <c r="A2" s="939" t="s">
        <v>1694</v>
      </c>
      <c r="B2" s="939"/>
      <c r="C2" s="939"/>
      <c r="D2" s="939"/>
      <c r="E2" s="939"/>
    </row>
    <row r="3" spans="1:7" ht="23.25" customHeight="1">
      <c r="A3" s="482" t="s">
        <v>114</v>
      </c>
      <c r="B3" s="596"/>
      <c r="C3" s="596"/>
      <c r="D3" s="596"/>
      <c r="E3" s="175" t="s">
        <v>134</v>
      </c>
    </row>
    <row r="4" spans="1:7" ht="84" customHeight="1">
      <c r="A4" s="416" t="s">
        <v>534</v>
      </c>
      <c r="B4" s="416" t="s">
        <v>2800</v>
      </c>
      <c r="C4" s="416" t="s">
        <v>2801</v>
      </c>
      <c r="D4" s="416" t="s">
        <v>1695</v>
      </c>
      <c r="E4" s="416" t="s">
        <v>360</v>
      </c>
    </row>
    <row r="5" spans="1:7" ht="21.75" customHeight="1">
      <c r="A5" s="416">
        <v>1</v>
      </c>
      <c r="B5" s="416">
        <v>2</v>
      </c>
      <c r="C5" s="416">
        <v>3</v>
      </c>
      <c r="D5" s="416">
        <v>4</v>
      </c>
      <c r="E5" s="416">
        <v>5</v>
      </c>
    </row>
    <row r="6" spans="1:7" ht="71.25" customHeight="1">
      <c r="A6" s="431" t="s">
        <v>242</v>
      </c>
      <c r="B6" s="432">
        <v>13744.3</v>
      </c>
      <c r="C6" s="432">
        <v>15561.9</v>
      </c>
      <c r="D6" s="432">
        <v>113.22439120217109</v>
      </c>
      <c r="E6" s="431" t="s">
        <v>586</v>
      </c>
    </row>
    <row r="7" spans="1:7" ht="55.5" customHeight="1">
      <c r="A7" s="433" t="s">
        <v>1696</v>
      </c>
      <c r="B7" s="434">
        <v>12751.3</v>
      </c>
      <c r="C7" s="434">
        <v>13431.1</v>
      </c>
      <c r="D7" s="432">
        <v>105.33122113039455</v>
      </c>
      <c r="E7" s="433" t="s">
        <v>335</v>
      </c>
      <c r="G7" s="227" t="s">
        <v>641</v>
      </c>
    </row>
    <row r="9" spans="1:7">
      <c r="A9" s="15"/>
    </row>
    <row r="10" spans="1:7">
      <c r="A10" s="15"/>
    </row>
  </sheetData>
  <mergeCells count="1">
    <mergeCell ref="A2:E2"/>
  </mergeCells>
  <phoneticPr fontId="8" type="noConversion"/>
  <pageMargins left="0.57999999999999996" right="0.6" top="1" bottom="1" header="0.5" footer="0.5"/>
  <pageSetup paperSize="9" scale="78" orientation="portrait" r:id="rId1"/>
  <headerFooter alignWithMargins="0"/>
  <colBreaks count="1" manualBreakCount="1">
    <brk id="5"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4"/>
  <sheetViews>
    <sheetView view="pageBreakPreview" topLeftCell="D1" zoomScale="70" zoomScaleNormal="75" zoomScaleSheetLayoutView="70" workbookViewId="0">
      <selection activeCell="K19" sqref="K19"/>
    </sheetView>
  </sheetViews>
  <sheetFormatPr defaultRowHeight="15"/>
  <cols>
    <col min="1" max="1" width="30.85546875" style="82" customWidth="1"/>
    <col min="2" max="13" width="12.5703125" style="82" customWidth="1"/>
    <col min="14" max="14" width="31.7109375" style="82" customWidth="1"/>
    <col min="15" max="15" width="19.5703125" style="82" customWidth="1"/>
    <col min="16" max="16384" width="9.140625" style="82"/>
  </cols>
  <sheetData>
    <row r="1" spans="1:16">
      <c r="A1" s="82" t="s">
        <v>892</v>
      </c>
      <c r="N1" s="83" t="s">
        <v>913</v>
      </c>
    </row>
    <row r="3" spans="1:16" ht="18.75">
      <c r="A3" s="941" t="s">
        <v>846</v>
      </c>
      <c r="B3" s="941"/>
      <c r="C3" s="941"/>
      <c r="D3" s="941"/>
      <c r="E3" s="941"/>
      <c r="F3" s="941"/>
      <c r="G3" s="941"/>
      <c r="H3" s="941"/>
      <c r="I3" s="941"/>
      <c r="J3" s="941"/>
      <c r="K3" s="941"/>
      <c r="L3" s="941"/>
      <c r="M3" s="941"/>
      <c r="N3" s="941"/>
    </row>
    <row r="4" spans="1:16" ht="18.75">
      <c r="A4" s="941" t="s">
        <v>43</v>
      </c>
      <c r="B4" s="941"/>
      <c r="C4" s="941"/>
      <c r="D4" s="941"/>
      <c r="E4" s="941"/>
      <c r="F4" s="941"/>
      <c r="G4" s="941"/>
      <c r="H4" s="941"/>
      <c r="I4" s="941"/>
      <c r="J4" s="941"/>
      <c r="K4" s="941"/>
      <c r="L4" s="941"/>
      <c r="M4" s="941"/>
      <c r="N4" s="941"/>
    </row>
    <row r="5" spans="1:16">
      <c r="A5" s="82" t="s">
        <v>78</v>
      </c>
      <c r="N5" s="83" t="s">
        <v>321</v>
      </c>
    </row>
    <row r="6" spans="1:16">
      <c r="A6" s="944" t="s">
        <v>534</v>
      </c>
      <c r="B6" s="946" t="s">
        <v>383</v>
      </c>
      <c r="C6" s="947"/>
      <c r="D6" s="947"/>
      <c r="E6" s="947"/>
      <c r="F6" s="947"/>
      <c r="G6" s="948"/>
      <c r="H6" s="946" t="s">
        <v>384</v>
      </c>
      <c r="I6" s="947"/>
      <c r="J6" s="947"/>
      <c r="K6" s="947"/>
      <c r="L6" s="947"/>
      <c r="M6" s="948"/>
      <c r="N6" s="944" t="s">
        <v>51</v>
      </c>
    </row>
    <row r="7" spans="1:16">
      <c r="A7" s="945"/>
      <c r="B7" s="949" t="s">
        <v>385</v>
      </c>
      <c r="C7" s="950"/>
      <c r="D7" s="950"/>
      <c r="E7" s="950"/>
      <c r="F7" s="950"/>
      <c r="G7" s="951"/>
      <c r="H7" s="952" t="s">
        <v>457</v>
      </c>
      <c r="I7" s="942"/>
      <c r="J7" s="942"/>
      <c r="K7" s="942"/>
      <c r="L7" s="942"/>
      <c r="M7" s="953"/>
      <c r="N7" s="945"/>
    </row>
    <row r="8" spans="1:16" ht="83.25" customHeight="1">
      <c r="A8" s="945"/>
      <c r="B8" s="178" t="s">
        <v>2262</v>
      </c>
      <c r="C8" s="178" t="s">
        <v>2367</v>
      </c>
      <c r="D8" s="338" t="s">
        <v>2366</v>
      </c>
      <c r="E8" s="338" t="s">
        <v>2563</v>
      </c>
      <c r="F8" s="338" t="s">
        <v>2771</v>
      </c>
      <c r="G8" s="338" t="s">
        <v>2815</v>
      </c>
      <c r="H8" s="178" t="s">
        <v>2262</v>
      </c>
      <c r="I8" s="178" t="s">
        <v>2367</v>
      </c>
      <c r="J8" s="338" t="s">
        <v>2366</v>
      </c>
      <c r="K8" s="338" t="s">
        <v>2563</v>
      </c>
      <c r="L8" s="338" t="s">
        <v>2771</v>
      </c>
      <c r="M8" s="338" t="s">
        <v>2815</v>
      </c>
      <c r="N8" s="945"/>
    </row>
    <row r="9" spans="1:16" ht="15" customHeight="1">
      <c r="A9" s="84">
        <v>1</v>
      </c>
      <c r="B9" s="178">
        <v>2</v>
      </c>
      <c r="C9" s="84">
        <v>3</v>
      </c>
      <c r="D9" s="178">
        <v>4</v>
      </c>
      <c r="E9" s="84">
        <v>5</v>
      </c>
      <c r="F9" s="178">
        <v>6</v>
      </c>
      <c r="G9" s="84">
        <v>7</v>
      </c>
      <c r="H9" s="178">
        <v>8</v>
      </c>
      <c r="I9" s="84">
        <v>9</v>
      </c>
      <c r="J9" s="178">
        <v>10</v>
      </c>
      <c r="K9" s="84">
        <v>11</v>
      </c>
      <c r="L9" s="178">
        <v>12</v>
      </c>
      <c r="M9" s="84">
        <v>13</v>
      </c>
      <c r="N9" s="178">
        <v>14</v>
      </c>
    </row>
    <row r="10" spans="1:16" ht="18" customHeight="1">
      <c r="A10" s="85" t="s">
        <v>141</v>
      </c>
      <c r="B10" s="186">
        <f t="shared" ref="B10:H10" si="0">B11+B16</f>
        <v>737717.62375719997</v>
      </c>
      <c r="C10" s="186">
        <v>1455319.7753173676</v>
      </c>
      <c r="D10" s="186">
        <v>-88398.154885309981</v>
      </c>
      <c r="E10" s="186">
        <v>78879.058180349995</v>
      </c>
      <c r="F10" s="186">
        <v>124624.53992448999</v>
      </c>
      <c r="G10" s="186">
        <v>833072.33680505003</v>
      </c>
      <c r="H10" s="186">
        <f t="shared" si="0"/>
        <v>741185.23077309993</v>
      </c>
      <c r="I10" s="186">
        <v>1356975.1045781674</v>
      </c>
      <c r="J10" s="186">
        <v>86402.401314690011</v>
      </c>
      <c r="K10" s="186">
        <v>183533.84441555</v>
      </c>
      <c r="L10" s="186">
        <v>254603.89094398997</v>
      </c>
      <c r="M10" s="186">
        <v>729188.09148355003</v>
      </c>
      <c r="N10" s="86" t="s">
        <v>56</v>
      </c>
    </row>
    <row r="11" spans="1:16" ht="17.45" customHeight="1">
      <c r="A11" s="87" t="s">
        <v>662</v>
      </c>
      <c r="B11" s="187">
        <f>B14+B15+B12</f>
        <v>9733.2857572000066</v>
      </c>
      <c r="C11" s="187">
        <v>1498821.3710793001</v>
      </c>
      <c r="D11" s="187">
        <v>-57146.803155599984</v>
      </c>
      <c r="E11" s="187">
        <v>131864.63081249999</v>
      </c>
      <c r="F11" s="187">
        <v>205243.68284329999</v>
      </c>
      <c r="G11" s="187">
        <v>483687.20949140005</v>
      </c>
      <c r="H11" s="187">
        <f>H12+H14+H15</f>
        <v>13200.892073099996</v>
      </c>
      <c r="I11" s="187">
        <v>1400476.7003400999</v>
      </c>
      <c r="J11" s="187">
        <v>116987.74804440001</v>
      </c>
      <c r="K11" s="187">
        <v>235853.4120477</v>
      </c>
      <c r="L11" s="187">
        <v>334557.02886279998</v>
      </c>
      <c r="M11" s="187">
        <v>379136.95916990004</v>
      </c>
      <c r="N11" s="88" t="s">
        <v>663</v>
      </c>
    </row>
    <row r="12" spans="1:16" ht="34.5" customHeight="1">
      <c r="A12" s="89" t="s">
        <v>173</v>
      </c>
      <c r="B12" s="188">
        <v>64300.335757200024</v>
      </c>
      <c r="C12" s="188">
        <v>44729.237963800028</v>
      </c>
      <c r="D12" s="188">
        <v>-104847.88999999998</v>
      </c>
      <c r="E12" s="188">
        <v>-37874.722887499986</v>
      </c>
      <c r="F12" s="188">
        <v>-264637.35751350003</v>
      </c>
      <c r="G12" s="188">
        <v>14725.999825499981</v>
      </c>
      <c r="H12" s="188">
        <v>105981.41707310002</v>
      </c>
      <c r="I12" s="188">
        <v>33207.108346699999</v>
      </c>
      <c r="J12" s="188">
        <v>79199.479200000002</v>
      </c>
      <c r="K12" s="188">
        <v>88593.047647700005</v>
      </c>
      <c r="L12" s="188">
        <v>-107843.1447913</v>
      </c>
      <c r="M12" s="188">
        <v>-25787.374284299993</v>
      </c>
      <c r="N12" s="90" t="s">
        <v>738</v>
      </c>
    </row>
    <row r="13" spans="1:16" ht="18" customHeight="1">
      <c r="A13" s="89" t="s">
        <v>739</v>
      </c>
      <c r="B13" s="189">
        <v>0</v>
      </c>
      <c r="C13" s="189">
        <v>0</v>
      </c>
      <c r="D13" s="189">
        <v>0</v>
      </c>
      <c r="E13" s="189">
        <v>0</v>
      </c>
      <c r="F13" s="189">
        <v>0</v>
      </c>
      <c r="G13" s="189"/>
      <c r="H13" s="189">
        <v>0</v>
      </c>
      <c r="I13" s="189">
        <v>0</v>
      </c>
      <c r="J13" s="189">
        <v>0</v>
      </c>
      <c r="K13" s="189">
        <v>0</v>
      </c>
      <c r="L13" s="189">
        <v>0</v>
      </c>
      <c r="M13" s="189"/>
      <c r="N13" s="90" t="s">
        <v>484</v>
      </c>
    </row>
    <row r="14" spans="1:16" ht="25.5" customHeight="1">
      <c r="A14" s="89" t="s">
        <v>192</v>
      </c>
      <c r="B14" s="188">
        <v>-54567.050000000017</v>
      </c>
      <c r="C14" s="188">
        <v>1454092.1331155</v>
      </c>
      <c r="D14" s="188">
        <v>47701.086844400001</v>
      </c>
      <c r="E14" s="188">
        <v>169739.35369999998</v>
      </c>
      <c r="F14" s="188">
        <v>469881.04035680002</v>
      </c>
      <c r="G14" s="188">
        <v>468961.20966590004</v>
      </c>
      <c r="H14" s="188">
        <v>-92780.525000000023</v>
      </c>
      <c r="I14" s="188">
        <v>1367269.5919933999</v>
      </c>
      <c r="J14" s="188">
        <v>37788.268844400001</v>
      </c>
      <c r="K14" s="188">
        <v>147260.36439999999</v>
      </c>
      <c r="L14" s="188">
        <v>442400.17365409998</v>
      </c>
      <c r="M14" s="188">
        <v>404924.33345420007</v>
      </c>
      <c r="N14" s="90" t="s">
        <v>191</v>
      </c>
    </row>
    <row r="15" spans="1:16" ht="30" customHeight="1">
      <c r="A15" s="89" t="s">
        <v>172</v>
      </c>
      <c r="B15" s="189">
        <v>0</v>
      </c>
      <c r="C15" s="189">
        <v>0</v>
      </c>
      <c r="D15" s="189">
        <v>0</v>
      </c>
      <c r="E15" s="189">
        <v>0</v>
      </c>
      <c r="F15" s="189">
        <v>0</v>
      </c>
      <c r="G15" s="189">
        <v>0</v>
      </c>
      <c r="H15" s="189">
        <v>0</v>
      </c>
      <c r="I15" s="189">
        <v>0</v>
      </c>
      <c r="J15" s="189">
        <v>0</v>
      </c>
      <c r="K15" s="405">
        <v>0</v>
      </c>
      <c r="L15" s="405">
        <v>0</v>
      </c>
      <c r="M15" s="189">
        <v>0</v>
      </c>
      <c r="N15" s="90" t="s">
        <v>62</v>
      </c>
      <c r="O15" s="940"/>
      <c r="P15" s="940"/>
    </row>
    <row r="16" spans="1:16" s="91" customFormat="1" ht="18" customHeight="1">
      <c r="A16" s="87" t="s">
        <v>293</v>
      </c>
      <c r="B16" s="187">
        <f>B18+B20+B21</f>
        <v>727984.33799999999</v>
      </c>
      <c r="C16" s="187">
        <v>-43501.595761932469</v>
      </c>
      <c r="D16" s="187">
        <v>-31251.351729710001</v>
      </c>
      <c r="E16" s="187">
        <v>-52985.572632150004</v>
      </c>
      <c r="F16" s="187">
        <v>-80619.142918810001</v>
      </c>
      <c r="G16" s="187">
        <v>349385.12731364998</v>
      </c>
      <c r="H16" s="187">
        <f>H18+H20</f>
        <v>727984.33869999996</v>
      </c>
      <c r="I16" s="187">
        <v>-43501.595761932469</v>
      </c>
      <c r="J16" s="187">
        <v>-30585.34672971</v>
      </c>
      <c r="K16" s="187">
        <v>-52319.567632150007</v>
      </c>
      <c r="L16" s="187">
        <v>-79953.137918809996</v>
      </c>
      <c r="M16" s="187">
        <v>350051.13231364999</v>
      </c>
      <c r="N16" s="88" t="s">
        <v>416</v>
      </c>
    </row>
    <row r="17" spans="1:14" ht="30.75" customHeight="1">
      <c r="A17" s="89" t="s">
        <v>420</v>
      </c>
      <c r="B17" s="189">
        <v>0</v>
      </c>
      <c r="C17" s="189">
        <v>0</v>
      </c>
      <c r="D17" s="189">
        <v>0</v>
      </c>
      <c r="E17" s="189">
        <v>0</v>
      </c>
      <c r="F17" s="189">
        <v>0</v>
      </c>
      <c r="G17" s="189">
        <v>0</v>
      </c>
      <c r="H17" s="189">
        <v>0</v>
      </c>
      <c r="I17" s="189">
        <v>0</v>
      </c>
      <c r="J17" s="189">
        <v>0</v>
      </c>
      <c r="K17" s="405">
        <v>0</v>
      </c>
      <c r="L17" s="405">
        <v>0</v>
      </c>
      <c r="M17" s="189">
        <v>0</v>
      </c>
      <c r="N17" s="90" t="s">
        <v>738</v>
      </c>
    </row>
    <row r="18" spans="1:14" ht="25.5" customHeight="1">
      <c r="A18" s="89" t="s">
        <v>421</v>
      </c>
      <c r="B18" s="188">
        <v>740836.26</v>
      </c>
      <c r="C18" s="188">
        <v>-30167.39390082247</v>
      </c>
      <c r="D18" s="188">
        <v>-28886.390455919998</v>
      </c>
      <c r="E18" s="188">
        <v>-45368.599301810005</v>
      </c>
      <c r="F18" s="188">
        <v>-71153.866426969995</v>
      </c>
      <c r="G18" s="188">
        <v>-79161.902648429997</v>
      </c>
      <c r="H18" s="188">
        <v>740836.26</v>
      </c>
      <c r="I18" s="188">
        <v>-30167.39390082247</v>
      </c>
      <c r="J18" s="188">
        <v>-28886.390455919998</v>
      </c>
      <c r="K18" s="188">
        <v>-45368.599301810005</v>
      </c>
      <c r="L18" s="188">
        <v>-71153.866426969995</v>
      </c>
      <c r="M18" s="188">
        <v>-79161.902648429997</v>
      </c>
      <c r="N18" s="90" t="s">
        <v>1</v>
      </c>
    </row>
    <row r="19" spans="1:14" ht="49.7" customHeight="1">
      <c r="A19" s="89" t="s">
        <v>496</v>
      </c>
      <c r="B19" s="189">
        <v>0</v>
      </c>
      <c r="C19" s="189">
        <v>0</v>
      </c>
      <c r="D19" s="189">
        <v>0</v>
      </c>
      <c r="E19" s="189">
        <v>0</v>
      </c>
      <c r="F19" s="189">
        <v>0</v>
      </c>
      <c r="G19" s="189">
        <v>0</v>
      </c>
      <c r="H19" s="189">
        <v>0</v>
      </c>
      <c r="I19" s="189">
        <v>0</v>
      </c>
      <c r="J19" s="189">
        <v>0</v>
      </c>
      <c r="K19" s="189">
        <v>0</v>
      </c>
      <c r="L19" s="189">
        <v>0</v>
      </c>
      <c r="M19" s="189">
        <v>0</v>
      </c>
      <c r="N19" s="90" t="s">
        <v>498</v>
      </c>
    </row>
    <row r="20" spans="1:14">
      <c r="A20" s="89" t="s">
        <v>189</v>
      </c>
      <c r="B20" s="188">
        <v>-12851.922000000002</v>
      </c>
      <c r="C20" s="188">
        <v>-13334.201861109999</v>
      </c>
      <c r="D20" s="188">
        <v>-1698.9562737900001</v>
      </c>
      <c r="E20" s="188">
        <v>-6950.9683303399988</v>
      </c>
      <c r="F20" s="188">
        <v>-8799.2714918399997</v>
      </c>
      <c r="G20" s="188">
        <v>-14348.965037920001</v>
      </c>
      <c r="H20" s="188">
        <v>-12851.921300000002</v>
      </c>
      <c r="I20" s="188">
        <v>-13334.201861109999</v>
      </c>
      <c r="J20" s="188">
        <v>-1698.9562737900001</v>
      </c>
      <c r="K20" s="188">
        <v>-6950.9683303399988</v>
      </c>
      <c r="L20" s="188">
        <v>-8799.2714918399997</v>
      </c>
      <c r="M20" s="188">
        <v>-14348.965037920001</v>
      </c>
      <c r="N20" s="90" t="s">
        <v>594</v>
      </c>
    </row>
    <row r="21" spans="1:14" ht="26.45" customHeight="1">
      <c r="A21" s="92" t="s">
        <v>315</v>
      </c>
      <c r="B21" s="190">
        <v>0</v>
      </c>
      <c r="C21" s="190">
        <v>0</v>
      </c>
      <c r="D21" s="406">
        <v>-666.005</v>
      </c>
      <c r="E21" s="406">
        <v>-666.005</v>
      </c>
      <c r="F21" s="406">
        <v>-666.005</v>
      </c>
      <c r="G21" s="406">
        <v>442895.995</v>
      </c>
      <c r="H21" s="190">
        <v>0</v>
      </c>
      <c r="I21" s="190">
        <v>0</v>
      </c>
      <c r="J21" s="190">
        <v>0</v>
      </c>
      <c r="K21" s="190">
        <v>0</v>
      </c>
      <c r="L21" s="190">
        <v>0</v>
      </c>
      <c r="M21" s="406">
        <v>443562</v>
      </c>
      <c r="N21" s="93" t="s">
        <v>317</v>
      </c>
    </row>
    <row r="22" spans="1:14" ht="14.25" customHeight="1">
      <c r="A22" s="97"/>
      <c r="B22" s="209"/>
      <c r="C22" s="209"/>
      <c r="D22" s="209"/>
      <c r="E22" s="209"/>
      <c r="F22" s="209"/>
      <c r="G22" s="209"/>
      <c r="H22" s="209"/>
      <c r="I22" s="209"/>
      <c r="J22" s="209"/>
      <c r="K22" s="209"/>
      <c r="L22" s="209"/>
      <c r="M22" s="209"/>
      <c r="N22" s="97"/>
    </row>
    <row r="23" spans="1:14">
      <c r="A23" s="82" t="s">
        <v>592</v>
      </c>
    </row>
    <row r="24" spans="1:14" ht="18">
      <c r="A24" s="94" t="s">
        <v>817</v>
      </c>
    </row>
    <row r="25" spans="1:14" ht="18">
      <c r="A25" s="109"/>
    </row>
    <row r="26" spans="1:14" ht="18">
      <c r="A26" s="105"/>
    </row>
    <row r="27" spans="1:14">
      <c r="N27" s="83"/>
    </row>
    <row r="29" spans="1:14" ht="15.75">
      <c r="A29" s="941"/>
      <c r="B29" s="941"/>
      <c r="C29" s="941"/>
      <c r="D29" s="941"/>
      <c r="E29" s="941"/>
      <c r="F29" s="941"/>
      <c r="G29" s="941"/>
      <c r="H29" s="941"/>
      <c r="I29" s="941"/>
      <c r="J29" s="941"/>
      <c r="K29" s="941"/>
      <c r="L29" s="941"/>
      <c r="M29" s="941"/>
      <c r="N29" s="941"/>
    </row>
    <row r="30" spans="1:14" ht="15.75">
      <c r="A30" s="941"/>
      <c r="B30" s="941"/>
      <c r="C30" s="941"/>
      <c r="D30" s="941"/>
      <c r="E30" s="941"/>
      <c r="F30" s="941"/>
      <c r="G30" s="941"/>
      <c r="H30" s="941"/>
      <c r="I30" s="941"/>
      <c r="J30" s="941"/>
      <c r="K30" s="941"/>
      <c r="L30" s="941"/>
      <c r="M30" s="941"/>
      <c r="N30" s="941"/>
    </row>
    <row r="31" spans="1:14">
      <c r="N31" s="83"/>
    </row>
    <row r="32" spans="1:14" s="339" customFormat="1">
      <c r="A32" s="942"/>
      <c r="B32" s="942"/>
      <c r="C32" s="942"/>
      <c r="D32" s="943"/>
      <c r="E32" s="479"/>
      <c r="F32" s="515"/>
      <c r="G32" s="635"/>
      <c r="H32" s="942"/>
      <c r="I32" s="942"/>
      <c r="J32" s="943"/>
      <c r="K32" s="479"/>
      <c r="L32" s="515"/>
      <c r="M32" s="635"/>
      <c r="N32" s="942"/>
    </row>
    <row r="33" spans="1:14" s="339" customFormat="1">
      <c r="A33" s="942"/>
      <c r="B33" s="942"/>
      <c r="C33" s="942"/>
      <c r="D33" s="943"/>
      <c r="E33" s="479"/>
      <c r="F33" s="515"/>
      <c r="G33" s="635"/>
      <c r="H33" s="942"/>
      <c r="I33" s="942"/>
      <c r="J33" s="943"/>
      <c r="K33" s="479"/>
      <c r="L33" s="515"/>
      <c r="M33" s="635"/>
      <c r="N33" s="942"/>
    </row>
    <row r="34" spans="1:14" s="339" customFormat="1" ht="81.75" customHeight="1">
      <c r="A34" s="942"/>
      <c r="B34" s="340"/>
      <c r="C34" s="340"/>
      <c r="D34" s="340"/>
      <c r="E34" s="340"/>
      <c r="F34" s="340"/>
      <c r="G34" s="340"/>
      <c r="H34" s="340"/>
      <c r="I34" s="340"/>
      <c r="J34" s="340"/>
      <c r="K34" s="340"/>
      <c r="L34" s="340"/>
      <c r="M34" s="340"/>
      <c r="N34" s="942"/>
    </row>
    <row r="35" spans="1:14" s="339" customFormat="1">
      <c r="A35" s="341"/>
      <c r="B35" s="340"/>
      <c r="C35" s="340"/>
      <c r="D35" s="340"/>
      <c r="E35" s="340"/>
      <c r="F35" s="340"/>
      <c r="G35" s="340"/>
      <c r="H35" s="341"/>
      <c r="I35" s="341"/>
      <c r="J35" s="341"/>
      <c r="K35" s="478"/>
      <c r="L35" s="514"/>
      <c r="M35" s="634"/>
      <c r="N35" s="341"/>
    </row>
    <row r="36" spans="1:14" s="339" customFormat="1" ht="27" customHeight="1">
      <c r="A36" s="342"/>
      <c r="B36" s="343"/>
      <c r="C36" s="343"/>
      <c r="D36" s="343"/>
      <c r="E36" s="343"/>
      <c r="F36" s="343"/>
      <c r="G36" s="343"/>
      <c r="H36" s="343"/>
      <c r="I36" s="343"/>
      <c r="J36" s="343"/>
      <c r="K36" s="343"/>
      <c r="L36" s="343"/>
      <c r="M36" s="343"/>
      <c r="N36" s="342"/>
    </row>
    <row r="37" spans="1:14" s="346" customFormat="1" ht="15.75">
      <c r="A37" s="344"/>
      <c r="B37" s="345"/>
      <c r="C37" s="345"/>
      <c r="D37" s="345"/>
      <c r="E37" s="345"/>
      <c r="F37" s="345"/>
      <c r="G37" s="345"/>
      <c r="H37" s="345"/>
      <c r="I37" s="345"/>
      <c r="J37" s="345"/>
      <c r="K37" s="345"/>
      <c r="L37" s="345"/>
      <c r="M37" s="345"/>
      <c r="N37" s="344"/>
    </row>
    <row r="38" spans="1:14" s="339" customFormat="1" ht="23.25" customHeight="1">
      <c r="A38" s="97"/>
      <c r="B38" s="209"/>
      <c r="C38" s="209"/>
      <c r="D38" s="209"/>
      <c r="E38" s="209"/>
      <c r="F38" s="209"/>
      <c r="G38" s="209"/>
      <c r="H38" s="209"/>
      <c r="I38" s="209"/>
      <c r="J38" s="209"/>
      <c r="K38" s="209"/>
      <c r="L38" s="209"/>
      <c r="M38" s="209"/>
      <c r="N38" s="97"/>
    </row>
    <row r="39" spans="1:14" s="339" customFormat="1" ht="32.25" customHeight="1">
      <c r="A39" s="347"/>
      <c r="B39" s="210"/>
      <c r="C39" s="210"/>
      <c r="D39" s="210"/>
      <c r="E39" s="210"/>
      <c r="F39" s="210"/>
      <c r="G39" s="210"/>
      <c r="H39" s="210"/>
      <c r="I39" s="210"/>
      <c r="J39" s="210"/>
      <c r="K39" s="210"/>
      <c r="L39" s="210"/>
      <c r="M39" s="210"/>
      <c r="N39" s="347"/>
    </row>
    <row r="40" spans="1:14" s="339" customFormat="1" ht="15" customHeight="1">
      <c r="A40" s="97"/>
      <c r="B40" s="210"/>
      <c r="C40" s="210"/>
      <c r="D40" s="210"/>
      <c r="E40" s="210"/>
      <c r="F40" s="210"/>
      <c r="G40" s="210"/>
      <c r="H40" s="210"/>
      <c r="I40" s="210"/>
      <c r="J40" s="210"/>
      <c r="K40" s="210"/>
      <c r="L40" s="210"/>
      <c r="M40" s="210"/>
      <c r="N40" s="97"/>
    </row>
    <row r="41" spans="1:14" s="339" customFormat="1" ht="19.5" customHeight="1">
      <c r="A41" s="348"/>
      <c r="B41" s="210"/>
      <c r="C41" s="210"/>
      <c r="D41" s="210"/>
      <c r="E41" s="210"/>
      <c r="F41" s="210"/>
      <c r="G41" s="210"/>
      <c r="H41" s="210"/>
      <c r="I41" s="210"/>
      <c r="J41" s="210"/>
      <c r="K41" s="210"/>
      <c r="L41" s="210"/>
      <c r="M41" s="210"/>
      <c r="N41" s="348"/>
    </row>
    <row r="42" spans="1:14" s="339" customFormat="1" ht="29.25" customHeight="1">
      <c r="A42" s="348"/>
      <c r="B42" s="210"/>
      <c r="C42" s="210"/>
      <c r="D42" s="210"/>
      <c r="E42" s="210"/>
      <c r="F42" s="210"/>
      <c r="G42" s="210"/>
      <c r="H42" s="210"/>
      <c r="I42" s="210"/>
      <c r="J42" s="210"/>
      <c r="K42" s="210"/>
      <c r="L42" s="210"/>
      <c r="M42" s="210"/>
      <c r="N42" s="348"/>
    </row>
    <row r="43" spans="1:14" s="339" customFormat="1" ht="42.75" customHeight="1">
      <c r="A43" s="348"/>
      <c r="B43" s="210"/>
      <c r="C43" s="210"/>
      <c r="D43" s="210"/>
      <c r="E43" s="210"/>
      <c r="F43" s="210"/>
      <c r="G43" s="210"/>
      <c r="H43" s="210"/>
      <c r="I43" s="210"/>
      <c r="J43" s="210"/>
      <c r="K43" s="210"/>
      <c r="L43" s="210"/>
      <c r="M43" s="210"/>
      <c r="N43" s="348"/>
    </row>
    <row r="44" spans="1:14" s="339" customFormat="1" ht="31.7" customHeight="1">
      <c r="A44" s="348"/>
      <c r="B44" s="210"/>
      <c r="C44" s="210"/>
      <c r="D44" s="210"/>
      <c r="E44" s="210"/>
      <c r="F44" s="210"/>
      <c r="G44" s="210"/>
      <c r="H44" s="210"/>
      <c r="I44" s="210"/>
      <c r="J44" s="210"/>
      <c r="K44" s="210"/>
      <c r="L44" s="210"/>
      <c r="M44" s="210"/>
      <c r="N44" s="348"/>
    </row>
    <row r="45" spans="1:14" s="339" customFormat="1" ht="17.45" customHeight="1">
      <c r="A45" s="97"/>
      <c r="B45" s="210"/>
      <c r="C45" s="210"/>
      <c r="D45" s="210"/>
      <c r="E45" s="210"/>
      <c r="F45" s="210"/>
      <c r="G45" s="210"/>
      <c r="H45" s="210"/>
      <c r="I45" s="210"/>
      <c r="J45" s="210"/>
      <c r="K45" s="210"/>
      <c r="L45" s="210"/>
      <c r="M45" s="210"/>
      <c r="N45" s="97"/>
    </row>
    <row r="46" spans="1:14" s="346" customFormat="1" ht="17.45" customHeight="1">
      <c r="A46" s="344"/>
      <c r="B46" s="345"/>
      <c r="C46" s="345"/>
      <c r="D46" s="345"/>
      <c r="E46" s="345"/>
      <c r="F46" s="345"/>
      <c r="G46" s="345"/>
      <c r="H46" s="345"/>
      <c r="I46" s="345"/>
      <c r="J46" s="345"/>
      <c r="K46" s="345"/>
      <c r="L46" s="345"/>
      <c r="M46" s="345"/>
      <c r="N46" s="344"/>
    </row>
    <row r="47" spans="1:14" s="339" customFormat="1" ht="22.7" customHeight="1">
      <c r="A47" s="97"/>
      <c r="B47" s="209"/>
      <c r="C47" s="209"/>
      <c r="D47" s="209"/>
      <c r="E47" s="209"/>
      <c r="F47" s="209"/>
      <c r="G47" s="209"/>
      <c r="H47" s="209"/>
      <c r="I47" s="209"/>
      <c r="J47" s="209"/>
      <c r="K47" s="209"/>
      <c r="L47" s="209"/>
      <c r="M47" s="209"/>
      <c r="N47" s="97"/>
    </row>
    <row r="48" spans="1:14" s="339" customFormat="1" ht="31.7" customHeight="1">
      <c r="A48" s="97"/>
      <c r="B48" s="209"/>
      <c r="C48" s="209"/>
      <c r="D48" s="209"/>
      <c r="E48" s="209"/>
      <c r="F48" s="209"/>
      <c r="G48" s="209"/>
      <c r="H48" s="209"/>
      <c r="I48" s="209"/>
      <c r="J48" s="209"/>
      <c r="K48" s="209"/>
      <c r="L48" s="209"/>
      <c r="M48" s="209"/>
      <c r="N48" s="97"/>
    </row>
    <row r="49" spans="1:14" s="339" customFormat="1" ht="20.25" customHeight="1">
      <c r="A49" s="97"/>
      <c r="B49" s="210"/>
      <c r="C49" s="210"/>
      <c r="D49" s="210"/>
      <c r="E49" s="210"/>
      <c r="F49" s="210"/>
      <c r="G49" s="210"/>
      <c r="H49" s="210"/>
      <c r="I49" s="210"/>
      <c r="J49" s="210"/>
      <c r="K49" s="210"/>
      <c r="L49" s="210"/>
      <c r="M49" s="210"/>
      <c r="N49" s="97"/>
    </row>
    <row r="50" spans="1:14" s="339" customFormat="1" ht="42.75" customHeight="1">
      <c r="A50" s="97"/>
      <c r="B50" s="209"/>
      <c r="C50" s="209"/>
      <c r="D50" s="209"/>
      <c r="E50" s="209"/>
      <c r="F50" s="209"/>
      <c r="G50" s="209"/>
      <c r="H50" s="209"/>
      <c r="I50" s="209"/>
      <c r="J50" s="209"/>
      <c r="K50" s="209"/>
      <c r="L50" s="209"/>
      <c r="M50" s="209"/>
      <c r="N50" s="97"/>
    </row>
    <row r="51" spans="1:14" s="339" customFormat="1" ht="19.5" customHeight="1">
      <c r="A51" s="97"/>
      <c r="B51" s="209"/>
      <c r="C51" s="209"/>
      <c r="D51" s="209"/>
      <c r="E51" s="209"/>
      <c r="F51" s="209"/>
      <c r="G51" s="209"/>
      <c r="H51" s="209"/>
      <c r="I51" s="209"/>
      <c r="J51" s="209"/>
      <c r="K51" s="209"/>
      <c r="L51" s="209"/>
      <c r="M51" s="209"/>
      <c r="N51" s="97"/>
    </row>
    <row r="52" spans="1:14" s="339" customFormat="1" ht="19.5" customHeight="1">
      <c r="N52" s="97"/>
    </row>
    <row r="53" spans="1:14" s="339" customFormat="1" ht="19.5" customHeight="1">
      <c r="A53" s="349"/>
      <c r="N53" s="97"/>
    </row>
    <row r="54" spans="1:14" ht="18">
      <c r="A54" s="109"/>
    </row>
  </sheetData>
  <mergeCells count="17">
    <mergeCell ref="A3:N3"/>
    <mergeCell ref="A4:N4"/>
    <mergeCell ref="A6:A8"/>
    <mergeCell ref="N6:N8"/>
    <mergeCell ref="B6:G6"/>
    <mergeCell ref="B7:G7"/>
    <mergeCell ref="H6:M6"/>
    <mergeCell ref="H7:M7"/>
    <mergeCell ref="O15:P15"/>
    <mergeCell ref="A29:N29"/>
    <mergeCell ref="A30:N30"/>
    <mergeCell ref="A32:A34"/>
    <mergeCell ref="B32:D32"/>
    <mergeCell ref="H32:J32"/>
    <mergeCell ref="N32:N34"/>
    <mergeCell ref="B33:D33"/>
    <mergeCell ref="H33:J33"/>
  </mergeCells>
  <pageMargins left="0.34" right="0.18" top="0.18" bottom="0.17" header="0.21" footer="0.17"/>
  <pageSetup paperSize="9" scale="46"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sheetPr>
  <dimension ref="A1:I277"/>
  <sheetViews>
    <sheetView showGridLines="0" view="pageBreakPreview" topLeftCell="A265" zoomScale="90" zoomScaleNormal="80" zoomScaleSheetLayoutView="90" workbookViewId="0">
      <selection activeCell="F271" sqref="F271"/>
    </sheetView>
  </sheetViews>
  <sheetFormatPr defaultRowHeight="12.75"/>
  <cols>
    <col min="1" max="4" width="5.42578125" style="439" customWidth="1"/>
    <col min="5" max="5" width="43.28515625" style="156" customWidth="1"/>
    <col min="6" max="6" width="17.7109375" style="156" customWidth="1"/>
    <col min="7" max="7" width="43.28515625" style="156" customWidth="1"/>
    <col min="8" max="8" width="4.85546875" style="597" customWidth="1"/>
    <col min="9" max="9" width="17.85546875" style="597" customWidth="1"/>
    <col min="10" max="16384" width="9.140625" style="597"/>
  </cols>
  <sheetData>
    <row r="1" spans="1:9" s="304" customFormat="1" ht="18.600000000000001" customHeight="1">
      <c r="A1" s="435" t="s">
        <v>2017</v>
      </c>
      <c r="B1" s="436"/>
      <c r="C1" s="436"/>
      <c r="D1" s="436"/>
      <c r="E1" s="436"/>
      <c r="F1" s="436"/>
      <c r="G1" s="440" t="s">
        <v>151</v>
      </c>
    </row>
    <row r="2" spans="1:9" s="304" customFormat="1" ht="9" customHeight="1">
      <c r="A2" s="436"/>
      <c r="B2" s="436"/>
      <c r="C2" s="436"/>
      <c r="D2" s="436"/>
      <c r="E2" s="436"/>
      <c r="F2" s="436"/>
      <c r="G2" s="436"/>
    </row>
    <row r="3" spans="1:9" s="304" customFormat="1" ht="41.65" customHeight="1">
      <c r="A3" s="871" t="s">
        <v>2018</v>
      </c>
      <c r="B3" s="871"/>
      <c r="C3" s="871"/>
      <c r="D3" s="871"/>
      <c r="E3" s="871"/>
      <c r="F3" s="871"/>
      <c r="G3" s="871"/>
    </row>
    <row r="4" spans="1:9" s="304" customFormat="1" ht="8.4499999999999993" customHeight="1">
      <c r="A4" s="436"/>
      <c r="B4" s="436"/>
      <c r="C4" s="436"/>
      <c r="D4" s="436"/>
      <c r="E4" s="436"/>
      <c r="F4" s="436"/>
      <c r="G4" s="436"/>
    </row>
    <row r="5" spans="1:9" s="304" customFormat="1" ht="18.600000000000001" customHeight="1">
      <c r="A5" s="435" t="s">
        <v>158</v>
      </c>
      <c r="B5" s="436"/>
      <c r="C5" s="436"/>
      <c r="D5" s="436"/>
      <c r="E5" s="441"/>
      <c r="F5" s="442"/>
      <c r="G5" s="443" t="s">
        <v>506</v>
      </c>
    </row>
    <row r="6" spans="1:9" s="304" customFormat="1" ht="8.25" customHeight="1">
      <c r="A6" s="436"/>
      <c r="B6" s="436"/>
      <c r="C6" s="436"/>
      <c r="D6" s="436"/>
      <c r="E6" s="436"/>
      <c r="F6" s="436"/>
      <c r="G6" s="436"/>
    </row>
    <row r="7" spans="1:9" s="304" customFormat="1" ht="75" customHeight="1">
      <c r="A7" s="437" t="s">
        <v>2019</v>
      </c>
      <c r="B7" s="437" t="s">
        <v>2020</v>
      </c>
      <c r="C7" s="437" t="s">
        <v>2021</v>
      </c>
      <c r="D7" s="437" t="s">
        <v>2022</v>
      </c>
      <c r="E7" s="366" t="s">
        <v>534</v>
      </c>
      <c r="F7" s="365" t="s">
        <v>2838</v>
      </c>
      <c r="G7" s="366" t="s">
        <v>51</v>
      </c>
    </row>
    <row r="8" spans="1:9" s="304" customFormat="1" ht="17.25" customHeight="1">
      <c r="A8" s="438" t="s">
        <v>723</v>
      </c>
      <c r="B8" s="438" t="s">
        <v>236</v>
      </c>
      <c r="C8" s="438" t="s">
        <v>362</v>
      </c>
      <c r="D8" s="438" t="s">
        <v>655</v>
      </c>
      <c r="E8" s="366" t="s">
        <v>1039</v>
      </c>
      <c r="F8" s="366" t="s">
        <v>692</v>
      </c>
      <c r="G8" s="366" t="s">
        <v>1040</v>
      </c>
    </row>
    <row r="9" spans="1:9" s="453" customFormat="1" ht="15.75">
      <c r="A9" s="666"/>
      <c r="B9" s="666"/>
      <c r="C9" s="666"/>
      <c r="D9" s="666"/>
      <c r="E9" s="667" t="s">
        <v>1041</v>
      </c>
      <c r="F9" s="663">
        <v>1009054.355888</v>
      </c>
      <c r="G9" s="667" t="s">
        <v>714</v>
      </c>
      <c r="I9" s="454"/>
    </row>
    <row r="10" spans="1:9" s="453" customFormat="1" ht="15.75">
      <c r="A10" s="666"/>
      <c r="B10" s="666"/>
      <c r="C10" s="666"/>
      <c r="D10" s="666"/>
      <c r="E10" s="658" t="s">
        <v>92</v>
      </c>
      <c r="F10" s="664"/>
      <c r="G10" s="658" t="s">
        <v>408</v>
      </c>
    </row>
    <row r="11" spans="1:9" s="453" customFormat="1" ht="15.75">
      <c r="A11" s="666"/>
      <c r="B11" s="666"/>
      <c r="C11" s="666"/>
      <c r="D11" s="666"/>
      <c r="E11" s="667" t="s">
        <v>785</v>
      </c>
      <c r="F11" s="663">
        <v>853073.17519066005</v>
      </c>
      <c r="G11" s="667" t="s">
        <v>760</v>
      </c>
    </row>
    <row r="12" spans="1:9" s="453" customFormat="1" ht="15.75">
      <c r="A12" s="667" t="s">
        <v>723</v>
      </c>
      <c r="B12" s="668" t="s">
        <v>2839</v>
      </c>
      <c r="C12" s="668" t="s">
        <v>2840</v>
      </c>
      <c r="D12" s="668" t="s">
        <v>2841</v>
      </c>
      <c r="E12" s="669" t="s">
        <v>245</v>
      </c>
      <c r="F12" s="663">
        <v>566273.69055244001</v>
      </c>
      <c r="G12" s="669" t="s">
        <v>642</v>
      </c>
    </row>
    <row r="13" spans="1:9" s="453" customFormat="1" ht="15.75">
      <c r="A13" s="668" t="s">
        <v>2842</v>
      </c>
      <c r="B13" s="667" t="s">
        <v>2023</v>
      </c>
      <c r="C13" s="668" t="s">
        <v>2840</v>
      </c>
      <c r="D13" s="668" t="s">
        <v>2841</v>
      </c>
      <c r="E13" s="669" t="s">
        <v>1042</v>
      </c>
      <c r="F13" s="663">
        <v>221102.25351906</v>
      </c>
      <c r="G13" s="669" t="s">
        <v>340</v>
      </c>
    </row>
    <row r="14" spans="1:9" s="453" customFormat="1" ht="15.75">
      <c r="A14" s="668" t="s">
        <v>2842</v>
      </c>
      <c r="B14" s="668" t="s">
        <v>2839</v>
      </c>
      <c r="C14" s="670" t="s">
        <v>723</v>
      </c>
      <c r="D14" s="668" t="s">
        <v>2841</v>
      </c>
      <c r="E14" s="671" t="s">
        <v>1043</v>
      </c>
      <c r="F14" s="665">
        <v>153266.21537952</v>
      </c>
      <c r="G14" s="671" t="s">
        <v>341</v>
      </c>
    </row>
    <row r="15" spans="1:9" s="453" customFormat="1" ht="38.25">
      <c r="A15" s="672" t="s">
        <v>723</v>
      </c>
      <c r="B15" s="673" t="s">
        <v>2023</v>
      </c>
      <c r="C15" s="673" t="s">
        <v>723</v>
      </c>
      <c r="D15" s="658" t="s">
        <v>2024</v>
      </c>
      <c r="E15" s="659" t="s">
        <v>1698</v>
      </c>
      <c r="F15" s="660">
        <v>153266.21537952</v>
      </c>
      <c r="G15" s="659" t="s">
        <v>1699</v>
      </c>
    </row>
    <row r="16" spans="1:9" s="453" customFormat="1" ht="15.75">
      <c r="A16" s="668" t="s">
        <v>2842</v>
      </c>
      <c r="B16" s="668" t="s">
        <v>2839</v>
      </c>
      <c r="C16" s="670" t="s">
        <v>236</v>
      </c>
      <c r="D16" s="668" t="s">
        <v>2841</v>
      </c>
      <c r="E16" s="671" t="s">
        <v>1045</v>
      </c>
      <c r="F16" s="665">
        <v>67836.038139540004</v>
      </c>
      <c r="G16" s="671" t="s">
        <v>436</v>
      </c>
    </row>
    <row r="17" spans="1:7" s="453" customFormat="1" ht="25.5">
      <c r="A17" s="674"/>
      <c r="B17" s="674"/>
      <c r="C17" s="673" t="s">
        <v>236</v>
      </c>
      <c r="D17" s="658" t="s">
        <v>2023</v>
      </c>
      <c r="E17" s="659" t="s">
        <v>1046</v>
      </c>
      <c r="F17" s="660">
        <v>60422.836437439997</v>
      </c>
      <c r="G17" s="659" t="s">
        <v>122</v>
      </c>
    </row>
    <row r="18" spans="1:7" s="453" customFormat="1" ht="25.5">
      <c r="A18" s="675"/>
      <c r="B18" s="674"/>
      <c r="C18" s="674"/>
      <c r="D18" s="658" t="s">
        <v>2843</v>
      </c>
      <c r="E18" s="659" t="s">
        <v>1047</v>
      </c>
      <c r="F18" s="660">
        <v>7158.6528927700001</v>
      </c>
      <c r="G18" s="659" t="s">
        <v>368</v>
      </c>
    </row>
    <row r="19" spans="1:7" s="453" customFormat="1" ht="38.25">
      <c r="A19" s="674"/>
      <c r="B19" s="674"/>
      <c r="C19" s="674"/>
      <c r="D19" s="658" t="s">
        <v>1048</v>
      </c>
      <c r="E19" s="659" t="s">
        <v>1049</v>
      </c>
      <c r="F19" s="660">
        <v>254.54880933000001</v>
      </c>
      <c r="G19" s="659" t="s">
        <v>209</v>
      </c>
    </row>
    <row r="20" spans="1:7" s="453" customFormat="1" ht="15.75">
      <c r="A20" s="668" t="s">
        <v>2842</v>
      </c>
      <c r="B20" s="667" t="s">
        <v>2844</v>
      </c>
      <c r="C20" s="668" t="s">
        <v>2840</v>
      </c>
      <c r="D20" s="668" t="s">
        <v>2841</v>
      </c>
      <c r="E20" s="669" t="s">
        <v>1050</v>
      </c>
      <c r="F20" s="663">
        <v>46503.403580259997</v>
      </c>
      <c r="G20" s="669" t="s">
        <v>50</v>
      </c>
    </row>
    <row r="21" spans="1:7" s="453" customFormat="1" ht="15.75">
      <c r="A21" s="668" t="s">
        <v>2842</v>
      </c>
      <c r="B21" s="668" t="s">
        <v>2839</v>
      </c>
      <c r="C21" s="670" t="s">
        <v>723</v>
      </c>
      <c r="D21" s="668" t="s">
        <v>2841</v>
      </c>
      <c r="E21" s="671" t="s">
        <v>558</v>
      </c>
      <c r="F21" s="665">
        <v>46503.403580259997</v>
      </c>
      <c r="G21" s="671" t="s">
        <v>50</v>
      </c>
    </row>
    <row r="22" spans="1:7" s="453" customFormat="1" ht="15">
      <c r="A22" s="675"/>
      <c r="B22" s="673" t="s">
        <v>2844</v>
      </c>
      <c r="C22" s="673" t="s">
        <v>723</v>
      </c>
      <c r="D22" s="658" t="s">
        <v>2023</v>
      </c>
      <c r="E22" s="659" t="s">
        <v>558</v>
      </c>
      <c r="F22" s="660">
        <v>46503.403580259997</v>
      </c>
      <c r="G22" s="659" t="s">
        <v>50</v>
      </c>
    </row>
    <row r="23" spans="1:7" s="453" customFormat="1" ht="15.75">
      <c r="A23" s="668" t="s">
        <v>2842</v>
      </c>
      <c r="B23" s="667" t="s">
        <v>1044</v>
      </c>
      <c r="C23" s="668" t="s">
        <v>2840</v>
      </c>
      <c r="D23" s="668" t="s">
        <v>2841</v>
      </c>
      <c r="E23" s="669" t="s">
        <v>1051</v>
      </c>
      <c r="F23" s="663">
        <v>6735.5894196999998</v>
      </c>
      <c r="G23" s="669" t="s">
        <v>369</v>
      </c>
    </row>
    <row r="24" spans="1:7" s="453" customFormat="1" ht="15.75">
      <c r="A24" s="668" t="s">
        <v>2842</v>
      </c>
      <c r="B24" s="668" t="s">
        <v>2839</v>
      </c>
      <c r="C24" s="670" t="s">
        <v>723</v>
      </c>
      <c r="D24" s="668" t="s">
        <v>2841</v>
      </c>
      <c r="E24" s="671" t="s">
        <v>1052</v>
      </c>
      <c r="F24" s="665">
        <v>1946.19788288</v>
      </c>
      <c r="G24" s="671" t="s">
        <v>370</v>
      </c>
    </row>
    <row r="25" spans="1:7" s="453" customFormat="1" ht="25.5">
      <c r="A25" s="674"/>
      <c r="B25" s="673" t="s">
        <v>1044</v>
      </c>
      <c r="C25" s="673" t="s">
        <v>723</v>
      </c>
      <c r="D25" s="658" t="s">
        <v>2023</v>
      </c>
      <c r="E25" s="659" t="s">
        <v>1053</v>
      </c>
      <c r="F25" s="660">
        <v>1684.3650970199999</v>
      </c>
      <c r="G25" s="659" t="s">
        <v>82</v>
      </c>
    </row>
    <row r="26" spans="1:7" s="453" customFormat="1" ht="15">
      <c r="A26" s="675"/>
      <c r="B26" s="674"/>
      <c r="C26" s="674"/>
      <c r="D26" s="658" t="s">
        <v>2843</v>
      </c>
      <c r="E26" s="659" t="s">
        <v>1054</v>
      </c>
      <c r="F26" s="660">
        <v>261.83278586</v>
      </c>
      <c r="G26" s="659" t="s">
        <v>116</v>
      </c>
    </row>
    <row r="27" spans="1:7" s="453" customFormat="1" ht="15.75">
      <c r="A27" s="668" t="s">
        <v>2842</v>
      </c>
      <c r="B27" s="668" t="s">
        <v>2839</v>
      </c>
      <c r="C27" s="670" t="s">
        <v>362</v>
      </c>
      <c r="D27" s="668" t="s">
        <v>2841</v>
      </c>
      <c r="E27" s="671" t="s">
        <v>472</v>
      </c>
      <c r="F27" s="665">
        <v>350.11527857999999</v>
      </c>
      <c r="G27" s="671" t="s">
        <v>6</v>
      </c>
    </row>
    <row r="28" spans="1:7" s="453" customFormat="1" ht="15">
      <c r="A28" s="674"/>
      <c r="B28" s="674"/>
      <c r="C28" s="673" t="s">
        <v>362</v>
      </c>
      <c r="D28" s="658" t="s">
        <v>2843</v>
      </c>
      <c r="E28" s="659" t="s">
        <v>472</v>
      </c>
      <c r="F28" s="660">
        <v>350.11527857999999</v>
      </c>
      <c r="G28" s="659" t="s">
        <v>6</v>
      </c>
    </row>
    <row r="29" spans="1:7" s="453" customFormat="1" ht="15.75">
      <c r="A29" s="668" t="s">
        <v>2842</v>
      </c>
      <c r="B29" s="668" t="s">
        <v>2839</v>
      </c>
      <c r="C29" s="670" t="s">
        <v>655</v>
      </c>
      <c r="D29" s="668" t="s">
        <v>2841</v>
      </c>
      <c r="E29" s="671" t="s">
        <v>1056</v>
      </c>
      <c r="F29" s="665">
        <v>4396.4348852900002</v>
      </c>
      <c r="G29" s="671" t="s">
        <v>613</v>
      </c>
    </row>
    <row r="30" spans="1:7" s="453" customFormat="1" ht="25.5">
      <c r="A30" s="675"/>
      <c r="B30" s="674"/>
      <c r="C30" s="673" t="s">
        <v>655</v>
      </c>
      <c r="D30" s="658" t="s">
        <v>2023</v>
      </c>
      <c r="E30" s="659" t="s">
        <v>1057</v>
      </c>
      <c r="F30" s="660">
        <v>55.457193340000003</v>
      </c>
      <c r="G30" s="659" t="s">
        <v>373</v>
      </c>
    </row>
    <row r="31" spans="1:7" s="453" customFormat="1" ht="25.5">
      <c r="A31" s="674"/>
      <c r="B31" s="674"/>
      <c r="C31" s="674"/>
      <c r="D31" s="658" t="s">
        <v>2843</v>
      </c>
      <c r="E31" s="659" t="s">
        <v>1058</v>
      </c>
      <c r="F31" s="660">
        <v>4340.97769195</v>
      </c>
      <c r="G31" s="659" t="s">
        <v>557</v>
      </c>
    </row>
    <row r="32" spans="1:7" s="453" customFormat="1" ht="15.75">
      <c r="A32" s="668" t="s">
        <v>2842</v>
      </c>
      <c r="B32" s="668" t="s">
        <v>2839</v>
      </c>
      <c r="C32" s="670" t="s">
        <v>1039</v>
      </c>
      <c r="D32" s="668" t="s">
        <v>2841</v>
      </c>
      <c r="E32" s="671" t="s">
        <v>1059</v>
      </c>
      <c r="F32" s="665">
        <v>42.84137295</v>
      </c>
      <c r="G32" s="671" t="s">
        <v>93</v>
      </c>
    </row>
    <row r="33" spans="1:7" s="453" customFormat="1" ht="15">
      <c r="A33" s="675"/>
      <c r="B33" s="674"/>
      <c r="C33" s="673" t="s">
        <v>1039</v>
      </c>
      <c r="D33" s="658" t="s">
        <v>2023</v>
      </c>
      <c r="E33" s="659" t="s">
        <v>1059</v>
      </c>
      <c r="F33" s="660">
        <v>42.84137295</v>
      </c>
      <c r="G33" s="659" t="s">
        <v>93</v>
      </c>
    </row>
    <row r="34" spans="1:7" s="453" customFormat="1" ht="25.5">
      <c r="A34" s="668" t="s">
        <v>2842</v>
      </c>
      <c r="B34" s="667" t="s">
        <v>1048</v>
      </c>
      <c r="C34" s="668" t="s">
        <v>2840</v>
      </c>
      <c r="D34" s="668" t="s">
        <v>2841</v>
      </c>
      <c r="E34" s="669" t="s">
        <v>1060</v>
      </c>
      <c r="F34" s="663">
        <v>188017.87963543</v>
      </c>
      <c r="G34" s="669" t="s">
        <v>465</v>
      </c>
    </row>
    <row r="35" spans="1:7" s="453" customFormat="1" ht="15.75">
      <c r="A35" s="668" t="s">
        <v>2842</v>
      </c>
      <c r="B35" s="668" t="s">
        <v>2839</v>
      </c>
      <c r="C35" s="670" t="s">
        <v>723</v>
      </c>
      <c r="D35" s="668" t="s">
        <v>2841</v>
      </c>
      <c r="E35" s="671" t="s">
        <v>1061</v>
      </c>
      <c r="F35" s="665">
        <v>141603.16481059999</v>
      </c>
      <c r="G35" s="671" t="s">
        <v>2845</v>
      </c>
    </row>
    <row r="36" spans="1:7" s="453" customFormat="1" ht="51">
      <c r="A36" s="674"/>
      <c r="B36" s="673" t="s">
        <v>1048</v>
      </c>
      <c r="C36" s="673" t="s">
        <v>723</v>
      </c>
      <c r="D36" s="658" t="s">
        <v>2023</v>
      </c>
      <c r="E36" s="659" t="s">
        <v>2108</v>
      </c>
      <c r="F36" s="660">
        <v>43624.052949429999</v>
      </c>
      <c r="G36" s="659" t="s">
        <v>20</v>
      </c>
    </row>
    <row r="37" spans="1:7" s="453" customFormat="1" ht="76.5">
      <c r="A37" s="675"/>
      <c r="B37" s="674"/>
      <c r="C37" s="674"/>
      <c r="D37" s="658" t="s">
        <v>2843</v>
      </c>
      <c r="E37" s="659" t="s">
        <v>2846</v>
      </c>
      <c r="F37" s="660">
        <v>42909.729573140001</v>
      </c>
      <c r="G37" s="659" t="s">
        <v>2847</v>
      </c>
    </row>
    <row r="38" spans="1:7" s="453" customFormat="1" ht="25.5">
      <c r="A38" s="674"/>
      <c r="B38" s="674"/>
      <c r="C38" s="674"/>
      <c r="D38" s="658" t="s">
        <v>1044</v>
      </c>
      <c r="E38" s="659" t="s">
        <v>1062</v>
      </c>
      <c r="F38" s="660">
        <v>7928.7503080300003</v>
      </c>
      <c r="G38" s="659" t="s">
        <v>266</v>
      </c>
    </row>
    <row r="39" spans="1:7" s="453" customFormat="1" ht="76.5">
      <c r="A39" s="675"/>
      <c r="B39" s="674"/>
      <c r="C39" s="674"/>
      <c r="D39" s="658" t="s">
        <v>2026</v>
      </c>
      <c r="E39" s="659" t="s">
        <v>2848</v>
      </c>
      <c r="F39" s="660">
        <v>190.46771810999999</v>
      </c>
      <c r="G39" s="659" t="s">
        <v>1700</v>
      </c>
    </row>
    <row r="40" spans="1:7" s="453" customFormat="1" ht="38.25">
      <c r="A40" s="674"/>
      <c r="B40" s="674"/>
      <c r="C40" s="674"/>
      <c r="D40" s="658" t="s">
        <v>2849</v>
      </c>
      <c r="E40" s="659" t="s">
        <v>2850</v>
      </c>
      <c r="F40" s="660">
        <v>46950.16426189</v>
      </c>
      <c r="G40" s="659" t="s">
        <v>2109</v>
      </c>
    </row>
    <row r="41" spans="1:7" s="453" customFormat="1" ht="15.75">
      <c r="A41" s="668" t="s">
        <v>2842</v>
      </c>
      <c r="B41" s="668" t="s">
        <v>2839</v>
      </c>
      <c r="C41" s="670" t="s">
        <v>236</v>
      </c>
      <c r="D41" s="668" t="s">
        <v>2841</v>
      </c>
      <c r="E41" s="671" t="s">
        <v>705</v>
      </c>
      <c r="F41" s="665">
        <v>37689.92123937</v>
      </c>
      <c r="G41" s="671" t="s">
        <v>83</v>
      </c>
    </row>
    <row r="42" spans="1:7" s="453" customFormat="1" ht="51">
      <c r="A42" s="675"/>
      <c r="B42" s="674"/>
      <c r="C42" s="673" t="s">
        <v>236</v>
      </c>
      <c r="D42" s="658" t="s">
        <v>2851</v>
      </c>
      <c r="E42" s="659" t="s">
        <v>2852</v>
      </c>
      <c r="F42" s="660">
        <v>3353.9964358699999</v>
      </c>
      <c r="G42" s="659" t="s">
        <v>1702</v>
      </c>
    </row>
    <row r="43" spans="1:7" s="453" customFormat="1" ht="76.5">
      <c r="A43" s="674"/>
      <c r="B43" s="674"/>
      <c r="C43" s="674"/>
      <c r="D43" s="658" t="s">
        <v>2853</v>
      </c>
      <c r="E43" s="659" t="s">
        <v>2854</v>
      </c>
      <c r="F43" s="660">
        <v>20374.511348249998</v>
      </c>
      <c r="G43" s="659" t="s">
        <v>1703</v>
      </c>
    </row>
    <row r="44" spans="1:7" s="453" customFormat="1" ht="38.25">
      <c r="A44" s="675"/>
      <c r="B44" s="674"/>
      <c r="C44" s="674"/>
      <c r="D44" s="658" t="s">
        <v>2855</v>
      </c>
      <c r="E44" s="659" t="s">
        <v>2856</v>
      </c>
      <c r="F44" s="660">
        <v>8365.8109820000009</v>
      </c>
      <c r="G44" s="659" t="s">
        <v>1704</v>
      </c>
    </row>
    <row r="45" spans="1:7" s="453" customFormat="1" ht="63.75">
      <c r="A45" s="674"/>
      <c r="B45" s="674"/>
      <c r="C45" s="674"/>
      <c r="D45" s="658" t="s">
        <v>2857</v>
      </c>
      <c r="E45" s="659" t="s">
        <v>2858</v>
      </c>
      <c r="F45" s="660">
        <v>1275.2303784999999</v>
      </c>
      <c r="G45" s="659" t="s">
        <v>2859</v>
      </c>
    </row>
    <row r="46" spans="1:7" s="453" customFormat="1" ht="51">
      <c r="A46" s="675"/>
      <c r="B46" s="674"/>
      <c r="C46" s="674"/>
      <c r="D46" s="658" t="s">
        <v>2860</v>
      </c>
      <c r="E46" s="659" t="s">
        <v>2861</v>
      </c>
      <c r="F46" s="660">
        <v>21.04175433</v>
      </c>
      <c r="G46" s="659" t="s">
        <v>2862</v>
      </c>
    </row>
    <row r="47" spans="1:7" s="453" customFormat="1" ht="51">
      <c r="A47" s="674"/>
      <c r="B47" s="674"/>
      <c r="C47" s="674"/>
      <c r="D47" s="658" t="s">
        <v>2863</v>
      </c>
      <c r="E47" s="659" t="s">
        <v>2864</v>
      </c>
      <c r="F47" s="660">
        <v>79.798237999999998</v>
      </c>
      <c r="G47" s="659" t="s">
        <v>2865</v>
      </c>
    </row>
    <row r="48" spans="1:7" s="453" customFormat="1" ht="76.5">
      <c r="A48" s="675"/>
      <c r="B48" s="674"/>
      <c r="C48" s="674"/>
      <c r="D48" s="658" t="s">
        <v>2866</v>
      </c>
      <c r="E48" s="659" t="s">
        <v>2867</v>
      </c>
      <c r="F48" s="660">
        <v>757.50305413000001</v>
      </c>
      <c r="G48" s="659" t="s">
        <v>1705</v>
      </c>
    </row>
    <row r="49" spans="1:7" s="453" customFormat="1" ht="51">
      <c r="A49" s="674"/>
      <c r="B49" s="674"/>
      <c r="C49" s="674"/>
      <c r="D49" s="658" t="s">
        <v>2868</v>
      </c>
      <c r="E49" s="659" t="s">
        <v>2869</v>
      </c>
      <c r="F49" s="660">
        <v>384.73231299999998</v>
      </c>
      <c r="G49" s="659" t="s">
        <v>2870</v>
      </c>
    </row>
    <row r="50" spans="1:7" s="453" customFormat="1" ht="63.75">
      <c r="A50" s="675"/>
      <c r="B50" s="674"/>
      <c r="C50" s="674"/>
      <c r="D50" s="658" t="s">
        <v>2871</v>
      </c>
      <c r="E50" s="659" t="s">
        <v>2872</v>
      </c>
      <c r="F50" s="660">
        <v>132.72857592</v>
      </c>
      <c r="G50" s="659" t="s">
        <v>2873</v>
      </c>
    </row>
    <row r="51" spans="1:7" s="453" customFormat="1" ht="38.25">
      <c r="A51" s="674"/>
      <c r="B51" s="674"/>
      <c r="C51" s="674"/>
      <c r="D51" s="658" t="s">
        <v>2874</v>
      </c>
      <c r="E51" s="659" t="s">
        <v>2875</v>
      </c>
      <c r="F51" s="660">
        <v>2944.5681593700001</v>
      </c>
      <c r="G51" s="659" t="s">
        <v>1706</v>
      </c>
    </row>
    <row r="52" spans="1:7" s="453" customFormat="1" ht="25.5">
      <c r="A52" s="668" t="s">
        <v>2842</v>
      </c>
      <c r="B52" s="668" t="s">
        <v>2839</v>
      </c>
      <c r="C52" s="670" t="s">
        <v>362</v>
      </c>
      <c r="D52" s="668" t="s">
        <v>2841</v>
      </c>
      <c r="E52" s="671" t="s">
        <v>1063</v>
      </c>
      <c r="F52" s="665">
        <v>5808.9039732700003</v>
      </c>
      <c r="G52" s="671" t="s">
        <v>74</v>
      </c>
    </row>
    <row r="53" spans="1:7" s="453" customFormat="1" ht="38.25">
      <c r="A53" s="675"/>
      <c r="B53" s="674"/>
      <c r="C53" s="673" t="s">
        <v>362</v>
      </c>
      <c r="D53" s="658" t="s">
        <v>2023</v>
      </c>
      <c r="E53" s="659" t="s">
        <v>1064</v>
      </c>
      <c r="F53" s="660">
        <v>2.0244042100000001</v>
      </c>
      <c r="G53" s="659" t="s">
        <v>2876</v>
      </c>
    </row>
    <row r="54" spans="1:7" s="453" customFormat="1" ht="25.5">
      <c r="A54" s="674"/>
      <c r="B54" s="674"/>
      <c r="C54" s="674"/>
      <c r="D54" s="658" t="s">
        <v>2843</v>
      </c>
      <c r="E54" s="659" t="s">
        <v>1594</v>
      </c>
      <c r="F54" s="660">
        <v>8.1800000000000004E-4</v>
      </c>
      <c r="G54" s="659" t="s">
        <v>1595</v>
      </c>
    </row>
    <row r="55" spans="1:7" s="453" customFormat="1" ht="25.5">
      <c r="A55" s="675"/>
      <c r="B55" s="674"/>
      <c r="C55" s="674"/>
      <c r="D55" s="658" t="s">
        <v>2844</v>
      </c>
      <c r="E55" s="659" t="s">
        <v>1065</v>
      </c>
      <c r="F55" s="660">
        <v>7.2102263100000004</v>
      </c>
      <c r="G55" s="659" t="s">
        <v>437</v>
      </c>
    </row>
    <row r="56" spans="1:7" s="453" customFormat="1" ht="15">
      <c r="A56" s="674"/>
      <c r="B56" s="674"/>
      <c r="C56" s="674"/>
      <c r="D56" s="658" t="s">
        <v>1044</v>
      </c>
      <c r="E56" s="659" t="s">
        <v>1066</v>
      </c>
      <c r="F56" s="660">
        <v>54.000039170000001</v>
      </c>
      <c r="G56" s="659" t="s">
        <v>743</v>
      </c>
    </row>
    <row r="57" spans="1:7" s="453" customFormat="1" ht="25.5">
      <c r="A57" s="675"/>
      <c r="B57" s="674"/>
      <c r="C57" s="674"/>
      <c r="D57" s="658" t="s">
        <v>1048</v>
      </c>
      <c r="E57" s="659" t="s">
        <v>1067</v>
      </c>
      <c r="F57" s="660">
        <v>1313.6633037399999</v>
      </c>
      <c r="G57" s="659" t="s">
        <v>2877</v>
      </c>
    </row>
    <row r="58" spans="1:7" s="453" customFormat="1" ht="38.25">
      <c r="A58" s="674"/>
      <c r="B58" s="674"/>
      <c r="C58" s="674"/>
      <c r="D58" s="658" t="s">
        <v>1055</v>
      </c>
      <c r="E58" s="659" t="s">
        <v>1068</v>
      </c>
      <c r="F58" s="660">
        <v>811.58371423999995</v>
      </c>
      <c r="G58" s="659" t="s">
        <v>97</v>
      </c>
    </row>
    <row r="59" spans="1:7" s="453" customFormat="1" ht="38.25">
      <c r="A59" s="675"/>
      <c r="B59" s="674"/>
      <c r="C59" s="674"/>
      <c r="D59" s="658" t="s">
        <v>2878</v>
      </c>
      <c r="E59" s="659" t="s">
        <v>1069</v>
      </c>
      <c r="F59" s="660">
        <v>35.896662999999997</v>
      </c>
      <c r="G59" s="659" t="s">
        <v>155</v>
      </c>
    </row>
    <row r="60" spans="1:7" s="453" customFormat="1" ht="25.5">
      <c r="A60" s="674"/>
      <c r="B60" s="674"/>
      <c r="C60" s="674"/>
      <c r="D60" s="658" t="s">
        <v>2879</v>
      </c>
      <c r="E60" s="659" t="s">
        <v>299</v>
      </c>
      <c r="F60" s="660">
        <v>84.948707970000001</v>
      </c>
      <c r="G60" s="659" t="s">
        <v>532</v>
      </c>
    </row>
    <row r="61" spans="1:7" s="453" customFormat="1" ht="15">
      <c r="A61" s="675"/>
      <c r="B61" s="674"/>
      <c r="C61" s="674"/>
      <c r="D61" s="658" t="s">
        <v>2027</v>
      </c>
      <c r="E61" s="659" t="s">
        <v>1070</v>
      </c>
      <c r="F61" s="660">
        <v>35.262472150000001</v>
      </c>
      <c r="G61" s="659" t="s">
        <v>221</v>
      </c>
    </row>
    <row r="62" spans="1:7" s="453" customFormat="1" ht="38.25">
      <c r="A62" s="674"/>
      <c r="B62" s="674"/>
      <c r="C62" s="674"/>
      <c r="D62" s="658" t="s">
        <v>2025</v>
      </c>
      <c r="E62" s="659" t="s">
        <v>1071</v>
      </c>
      <c r="F62" s="660">
        <v>39.72527195</v>
      </c>
      <c r="G62" s="659" t="s">
        <v>555</v>
      </c>
    </row>
    <row r="63" spans="1:7" s="453" customFormat="1" ht="25.5">
      <c r="A63" s="675"/>
      <c r="B63" s="674"/>
      <c r="C63" s="674"/>
      <c r="D63" s="658" t="s">
        <v>2026</v>
      </c>
      <c r="E63" s="659" t="s">
        <v>2880</v>
      </c>
      <c r="F63" s="660">
        <v>-5.3999999999999998E-5</v>
      </c>
      <c r="G63" s="659" t="s">
        <v>1596</v>
      </c>
    </row>
    <row r="64" spans="1:7" s="453" customFormat="1" ht="15">
      <c r="A64" s="674"/>
      <c r="B64" s="674"/>
      <c r="C64" s="674"/>
      <c r="D64" s="658" t="s">
        <v>2849</v>
      </c>
      <c r="E64" s="659" t="s">
        <v>1072</v>
      </c>
      <c r="F64" s="660">
        <v>158.09930183</v>
      </c>
      <c r="G64" s="659" t="s">
        <v>520</v>
      </c>
    </row>
    <row r="65" spans="1:7" s="453" customFormat="1" ht="25.5">
      <c r="A65" s="675"/>
      <c r="B65" s="674"/>
      <c r="C65" s="674"/>
      <c r="D65" s="658" t="s">
        <v>2881</v>
      </c>
      <c r="E65" s="659" t="s">
        <v>1073</v>
      </c>
      <c r="F65" s="660">
        <v>2766.4055976599998</v>
      </c>
      <c r="G65" s="659" t="s">
        <v>901</v>
      </c>
    </row>
    <row r="66" spans="1:7" s="453" customFormat="1" ht="15">
      <c r="A66" s="674"/>
      <c r="B66" s="674"/>
      <c r="C66" s="674"/>
      <c r="D66" s="658" t="s">
        <v>2882</v>
      </c>
      <c r="E66" s="659" t="s">
        <v>24</v>
      </c>
      <c r="F66" s="660">
        <v>500.08281104000002</v>
      </c>
      <c r="G66" s="659" t="s">
        <v>232</v>
      </c>
    </row>
    <row r="67" spans="1:7" s="453" customFormat="1" ht="25.5">
      <c r="A67" s="675"/>
      <c r="B67" s="674"/>
      <c r="C67" s="674"/>
      <c r="D67" s="658" t="s">
        <v>2883</v>
      </c>
      <c r="E67" s="659" t="s">
        <v>2884</v>
      </c>
      <c r="F67" s="660">
        <v>6.96E-4</v>
      </c>
      <c r="G67" s="659" t="s">
        <v>2885</v>
      </c>
    </row>
    <row r="68" spans="1:7" s="453" customFormat="1" ht="25.5">
      <c r="A68" s="668" t="s">
        <v>2842</v>
      </c>
      <c r="B68" s="668" t="s">
        <v>2839</v>
      </c>
      <c r="C68" s="670" t="s">
        <v>655</v>
      </c>
      <c r="D68" s="668" t="s">
        <v>2841</v>
      </c>
      <c r="E68" s="671" t="s">
        <v>1074</v>
      </c>
      <c r="F68" s="665">
        <v>2367.7185454700002</v>
      </c>
      <c r="G68" s="671" t="s">
        <v>303</v>
      </c>
    </row>
    <row r="69" spans="1:7" s="453" customFormat="1" ht="25.5">
      <c r="A69" s="674"/>
      <c r="B69" s="674"/>
      <c r="C69" s="673" t="s">
        <v>655</v>
      </c>
      <c r="D69" s="658" t="s">
        <v>2843</v>
      </c>
      <c r="E69" s="659" t="s">
        <v>1075</v>
      </c>
      <c r="F69" s="660">
        <v>363.16661643999998</v>
      </c>
      <c r="G69" s="659" t="s">
        <v>311</v>
      </c>
    </row>
    <row r="70" spans="1:7" s="453" customFormat="1" ht="38.25">
      <c r="A70" s="675"/>
      <c r="B70" s="674"/>
      <c r="C70" s="674"/>
      <c r="D70" s="658" t="s">
        <v>1055</v>
      </c>
      <c r="E70" s="659" t="s">
        <v>1076</v>
      </c>
      <c r="F70" s="660">
        <v>481.89302819</v>
      </c>
      <c r="G70" s="659" t="s">
        <v>961</v>
      </c>
    </row>
    <row r="71" spans="1:7" s="453" customFormat="1" ht="38.25">
      <c r="A71" s="674"/>
      <c r="B71" s="674"/>
      <c r="C71" s="674"/>
      <c r="D71" s="658" t="s">
        <v>2025</v>
      </c>
      <c r="E71" s="659" t="s">
        <v>1077</v>
      </c>
      <c r="F71" s="660">
        <v>0.43135499999999999</v>
      </c>
      <c r="G71" s="659" t="s">
        <v>295</v>
      </c>
    </row>
    <row r="72" spans="1:7" s="453" customFormat="1" ht="140.25">
      <c r="A72" s="675"/>
      <c r="B72" s="674"/>
      <c r="C72" s="674"/>
      <c r="D72" s="658" t="s">
        <v>2882</v>
      </c>
      <c r="E72" s="661" t="s">
        <v>2886</v>
      </c>
      <c r="F72" s="660">
        <v>11.78635806</v>
      </c>
      <c r="G72" s="661" t="s">
        <v>2887</v>
      </c>
    </row>
    <row r="73" spans="1:7" s="453" customFormat="1" ht="140.25">
      <c r="A73" s="674"/>
      <c r="B73" s="674"/>
      <c r="C73" s="674"/>
      <c r="D73" s="658" t="s">
        <v>2888</v>
      </c>
      <c r="E73" s="661" t="s">
        <v>2889</v>
      </c>
      <c r="F73" s="660">
        <v>0.320156</v>
      </c>
      <c r="G73" s="661" t="s">
        <v>2890</v>
      </c>
    </row>
    <row r="74" spans="1:7" s="453" customFormat="1" ht="51">
      <c r="A74" s="675"/>
      <c r="B74" s="674"/>
      <c r="C74" s="674"/>
      <c r="D74" s="658" t="s">
        <v>2891</v>
      </c>
      <c r="E74" s="659" t="s">
        <v>2301</v>
      </c>
      <c r="F74" s="660">
        <v>349.07178002000001</v>
      </c>
      <c r="G74" s="659" t="s">
        <v>2302</v>
      </c>
    </row>
    <row r="75" spans="1:7" s="453" customFormat="1" ht="140.25">
      <c r="A75" s="674"/>
      <c r="B75" s="674"/>
      <c r="C75" s="674"/>
      <c r="D75" s="658" t="s">
        <v>2892</v>
      </c>
      <c r="E75" s="661" t="s">
        <v>2893</v>
      </c>
      <c r="F75" s="660">
        <v>111.34439682999999</v>
      </c>
      <c r="G75" s="661" t="s">
        <v>2894</v>
      </c>
    </row>
    <row r="76" spans="1:7" s="453" customFormat="1" ht="25.5">
      <c r="A76" s="675"/>
      <c r="B76" s="674"/>
      <c r="C76" s="674"/>
      <c r="D76" s="658" t="s">
        <v>2895</v>
      </c>
      <c r="E76" s="659" t="s">
        <v>2896</v>
      </c>
      <c r="F76" s="660">
        <v>17.829788499999999</v>
      </c>
      <c r="G76" s="659" t="s">
        <v>1707</v>
      </c>
    </row>
    <row r="77" spans="1:7" s="453" customFormat="1" ht="25.5">
      <c r="A77" s="674"/>
      <c r="B77" s="674"/>
      <c r="C77" s="674"/>
      <c r="D77" s="658" t="s">
        <v>2897</v>
      </c>
      <c r="E77" s="659" t="s">
        <v>2898</v>
      </c>
      <c r="F77" s="660">
        <v>310.17439200000001</v>
      </c>
      <c r="G77" s="659" t="s">
        <v>1708</v>
      </c>
    </row>
    <row r="78" spans="1:7" s="453" customFormat="1" ht="140.25">
      <c r="A78" s="675"/>
      <c r="B78" s="674"/>
      <c r="C78" s="674"/>
      <c r="D78" s="658" t="s">
        <v>2883</v>
      </c>
      <c r="E78" s="661" t="s">
        <v>2370</v>
      </c>
      <c r="F78" s="660">
        <v>4.5703560000000003</v>
      </c>
      <c r="G78" s="661" t="s">
        <v>2899</v>
      </c>
    </row>
    <row r="79" spans="1:7" s="453" customFormat="1" ht="38.25">
      <c r="A79" s="674"/>
      <c r="B79" s="674"/>
      <c r="C79" s="674"/>
      <c r="D79" s="658" t="s">
        <v>2900</v>
      </c>
      <c r="E79" s="659" t="s">
        <v>2371</v>
      </c>
      <c r="F79" s="660">
        <v>1.3225000000000001E-2</v>
      </c>
      <c r="G79" s="659" t="s">
        <v>2372</v>
      </c>
    </row>
    <row r="80" spans="1:7" s="453" customFormat="1" ht="38.25">
      <c r="A80" s="675"/>
      <c r="B80" s="674"/>
      <c r="C80" s="674"/>
      <c r="D80" s="658" t="s">
        <v>2901</v>
      </c>
      <c r="E80" s="659" t="s">
        <v>2383</v>
      </c>
      <c r="F80" s="660">
        <v>3.0731899999999999</v>
      </c>
      <c r="G80" s="659" t="s">
        <v>2384</v>
      </c>
    </row>
    <row r="81" spans="1:7" s="453" customFormat="1" ht="51">
      <c r="A81" s="674"/>
      <c r="B81" s="674"/>
      <c r="C81" s="674"/>
      <c r="D81" s="658" t="s">
        <v>2902</v>
      </c>
      <c r="E81" s="659" t="s">
        <v>2373</v>
      </c>
      <c r="F81" s="660">
        <v>365.51639849999998</v>
      </c>
      <c r="G81" s="659" t="s">
        <v>2374</v>
      </c>
    </row>
    <row r="82" spans="1:7" s="453" customFormat="1" ht="25.5">
      <c r="A82" s="675"/>
      <c r="B82" s="674"/>
      <c r="C82" s="674"/>
      <c r="D82" s="658" t="s">
        <v>2903</v>
      </c>
      <c r="E82" s="659" t="s">
        <v>2375</v>
      </c>
      <c r="F82" s="660">
        <v>345.93404493000003</v>
      </c>
      <c r="G82" s="659" t="s">
        <v>2376</v>
      </c>
    </row>
    <row r="83" spans="1:7" s="453" customFormat="1" ht="25.5">
      <c r="A83" s="674"/>
      <c r="B83" s="674"/>
      <c r="C83" s="674"/>
      <c r="D83" s="658" t="s">
        <v>2904</v>
      </c>
      <c r="E83" s="659" t="s">
        <v>2439</v>
      </c>
      <c r="F83" s="660">
        <v>2.5934599999999999</v>
      </c>
      <c r="G83" s="659" t="s">
        <v>2440</v>
      </c>
    </row>
    <row r="84" spans="1:7" s="453" customFormat="1" ht="15.75">
      <c r="A84" s="668" t="s">
        <v>2842</v>
      </c>
      <c r="B84" s="668" t="s">
        <v>2839</v>
      </c>
      <c r="C84" s="670" t="s">
        <v>1039</v>
      </c>
      <c r="D84" s="668" t="s">
        <v>2841</v>
      </c>
      <c r="E84" s="671" t="s">
        <v>1078</v>
      </c>
      <c r="F84" s="665">
        <v>548.17106672</v>
      </c>
      <c r="G84" s="671" t="s">
        <v>826</v>
      </c>
    </row>
    <row r="85" spans="1:7" s="453" customFormat="1" ht="15">
      <c r="A85" s="675"/>
      <c r="B85" s="674"/>
      <c r="C85" s="673" t="s">
        <v>1039</v>
      </c>
      <c r="D85" s="658" t="s">
        <v>2023</v>
      </c>
      <c r="E85" s="659" t="s">
        <v>1078</v>
      </c>
      <c r="F85" s="660">
        <v>389.09716921</v>
      </c>
      <c r="G85" s="659" t="s">
        <v>826</v>
      </c>
    </row>
    <row r="86" spans="1:7" s="453" customFormat="1" ht="15">
      <c r="A86" s="674"/>
      <c r="B86" s="674"/>
      <c r="C86" s="674"/>
      <c r="D86" s="658" t="s">
        <v>2843</v>
      </c>
      <c r="E86" s="659" t="s">
        <v>680</v>
      </c>
      <c r="F86" s="660">
        <v>159.07389750999999</v>
      </c>
      <c r="G86" s="659" t="s">
        <v>598</v>
      </c>
    </row>
    <row r="87" spans="1:7" s="453" customFormat="1" ht="25.5">
      <c r="A87" s="668" t="s">
        <v>2842</v>
      </c>
      <c r="B87" s="667" t="s">
        <v>1055</v>
      </c>
      <c r="C87" s="668" t="s">
        <v>2840</v>
      </c>
      <c r="D87" s="668" t="s">
        <v>2841</v>
      </c>
      <c r="E87" s="669" t="s">
        <v>1079</v>
      </c>
      <c r="F87" s="663">
        <v>99759.061876630003</v>
      </c>
      <c r="G87" s="669" t="s">
        <v>443</v>
      </c>
    </row>
    <row r="88" spans="1:7" s="453" customFormat="1" ht="15.75">
      <c r="A88" s="668" t="s">
        <v>2842</v>
      </c>
      <c r="B88" s="668" t="s">
        <v>2839</v>
      </c>
      <c r="C88" s="670" t="s">
        <v>723</v>
      </c>
      <c r="D88" s="668" t="s">
        <v>2841</v>
      </c>
      <c r="E88" s="671" t="s">
        <v>1080</v>
      </c>
      <c r="F88" s="665">
        <v>98067.292833479994</v>
      </c>
      <c r="G88" s="671" t="s">
        <v>821</v>
      </c>
    </row>
    <row r="89" spans="1:7" s="453" customFormat="1" ht="63.75">
      <c r="A89" s="675"/>
      <c r="B89" s="673" t="s">
        <v>1055</v>
      </c>
      <c r="C89" s="673" t="s">
        <v>723</v>
      </c>
      <c r="D89" s="658" t="s">
        <v>2023</v>
      </c>
      <c r="E89" s="659" t="s">
        <v>1628</v>
      </c>
      <c r="F89" s="660">
        <v>1193.8016383700001</v>
      </c>
      <c r="G89" s="659" t="s">
        <v>1629</v>
      </c>
    </row>
    <row r="90" spans="1:7" s="453" customFormat="1" ht="25.5">
      <c r="A90" s="674"/>
      <c r="B90" s="674"/>
      <c r="C90" s="674"/>
      <c r="D90" s="658" t="s">
        <v>2843</v>
      </c>
      <c r="E90" s="659" t="s">
        <v>1081</v>
      </c>
      <c r="F90" s="660">
        <v>120.73706251</v>
      </c>
      <c r="G90" s="659" t="s">
        <v>719</v>
      </c>
    </row>
    <row r="91" spans="1:7" s="453" customFormat="1" ht="63.75">
      <c r="A91" s="675"/>
      <c r="B91" s="674"/>
      <c r="C91" s="674"/>
      <c r="D91" s="658" t="s">
        <v>1044</v>
      </c>
      <c r="E91" s="659" t="s">
        <v>1082</v>
      </c>
      <c r="F91" s="660">
        <v>70.491656969999994</v>
      </c>
      <c r="G91" s="659" t="s">
        <v>914</v>
      </c>
    </row>
    <row r="92" spans="1:7" s="453" customFormat="1" ht="25.5">
      <c r="A92" s="674"/>
      <c r="B92" s="674"/>
      <c r="C92" s="674"/>
      <c r="D92" s="658" t="s">
        <v>1048</v>
      </c>
      <c r="E92" s="659" t="s">
        <v>1083</v>
      </c>
      <c r="F92" s="660">
        <v>0.28989100000000001</v>
      </c>
      <c r="G92" s="659" t="s">
        <v>307</v>
      </c>
    </row>
    <row r="93" spans="1:7" s="453" customFormat="1" ht="25.5">
      <c r="A93" s="675"/>
      <c r="B93" s="674"/>
      <c r="C93" s="674"/>
      <c r="D93" s="658" t="s">
        <v>1055</v>
      </c>
      <c r="E93" s="659" t="s">
        <v>1084</v>
      </c>
      <c r="F93" s="660">
        <v>18880.828284669999</v>
      </c>
      <c r="G93" s="659" t="s">
        <v>163</v>
      </c>
    </row>
    <row r="94" spans="1:7" s="453" customFormat="1" ht="25.5">
      <c r="A94" s="674"/>
      <c r="B94" s="674"/>
      <c r="C94" s="674"/>
      <c r="D94" s="658" t="s">
        <v>2878</v>
      </c>
      <c r="E94" s="659" t="s">
        <v>1085</v>
      </c>
      <c r="F94" s="660">
        <v>1204.8093286599999</v>
      </c>
      <c r="G94" s="659" t="s">
        <v>164</v>
      </c>
    </row>
    <row r="95" spans="1:7" s="453" customFormat="1" ht="25.5">
      <c r="A95" s="675"/>
      <c r="B95" s="674"/>
      <c r="C95" s="674"/>
      <c r="D95" s="658" t="s">
        <v>2024</v>
      </c>
      <c r="E95" s="659" t="s">
        <v>1086</v>
      </c>
      <c r="F95" s="660">
        <v>73237.12130323</v>
      </c>
      <c r="G95" s="659" t="s">
        <v>148</v>
      </c>
    </row>
    <row r="96" spans="1:7" s="453" customFormat="1" ht="25.5">
      <c r="A96" s="674"/>
      <c r="B96" s="674"/>
      <c r="C96" s="674"/>
      <c r="D96" s="658" t="s">
        <v>2027</v>
      </c>
      <c r="E96" s="659" t="s">
        <v>1087</v>
      </c>
      <c r="F96" s="660">
        <v>2564.3814013900001</v>
      </c>
      <c r="G96" s="659" t="s">
        <v>223</v>
      </c>
    </row>
    <row r="97" spans="1:7" s="453" customFormat="1" ht="114.75">
      <c r="A97" s="675"/>
      <c r="B97" s="674"/>
      <c r="C97" s="674"/>
      <c r="D97" s="658" t="s">
        <v>2028</v>
      </c>
      <c r="E97" s="661" t="s">
        <v>2110</v>
      </c>
      <c r="F97" s="660">
        <v>120.42343463</v>
      </c>
      <c r="G97" s="661" t="s">
        <v>2111</v>
      </c>
    </row>
    <row r="98" spans="1:7" s="453" customFormat="1" ht="25.5">
      <c r="A98" s="674"/>
      <c r="B98" s="674"/>
      <c r="C98" s="674"/>
      <c r="D98" s="658" t="s">
        <v>2025</v>
      </c>
      <c r="E98" s="659" t="s">
        <v>1630</v>
      </c>
      <c r="F98" s="660">
        <v>182.63683037000001</v>
      </c>
      <c r="G98" s="659" t="s">
        <v>1631</v>
      </c>
    </row>
    <row r="99" spans="1:7" s="453" customFormat="1" ht="25.5">
      <c r="A99" s="675"/>
      <c r="B99" s="674"/>
      <c r="C99" s="674"/>
      <c r="D99" s="658" t="s">
        <v>2905</v>
      </c>
      <c r="E99" s="659" t="s">
        <v>1745</v>
      </c>
      <c r="F99" s="660">
        <v>491.77200168000002</v>
      </c>
      <c r="G99" s="659" t="s">
        <v>1746</v>
      </c>
    </row>
    <row r="100" spans="1:7" s="453" customFormat="1" ht="25.5">
      <c r="A100" s="668" t="s">
        <v>2842</v>
      </c>
      <c r="B100" s="668" t="s">
        <v>2839</v>
      </c>
      <c r="C100" s="670" t="s">
        <v>236</v>
      </c>
      <c r="D100" s="668" t="s">
        <v>2841</v>
      </c>
      <c r="E100" s="671" t="s">
        <v>1088</v>
      </c>
      <c r="F100" s="665">
        <v>1691.76904315</v>
      </c>
      <c r="G100" s="671" t="s">
        <v>31</v>
      </c>
    </row>
    <row r="101" spans="1:7" s="453" customFormat="1" ht="38.25">
      <c r="A101" s="674"/>
      <c r="B101" s="674"/>
      <c r="C101" s="673" t="s">
        <v>236</v>
      </c>
      <c r="D101" s="658" t="s">
        <v>2023</v>
      </c>
      <c r="E101" s="659" t="s">
        <v>2303</v>
      </c>
      <c r="F101" s="660">
        <v>1436.0597806200001</v>
      </c>
      <c r="G101" s="659" t="s">
        <v>2304</v>
      </c>
    </row>
    <row r="102" spans="1:7" s="453" customFormat="1" ht="51">
      <c r="A102" s="675"/>
      <c r="B102" s="674"/>
      <c r="C102" s="674"/>
      <c r="D102" s="658" t="s">
        <v>2843</v>
      </c>
      <c r="E102" s="659" t="s">
        <v>2112</v>
      </c>
      <c r="F102" s="660">
        <v>20.929587730000001</v>
      </c>
      <c r="G102" s="659" t="s">
        <v>2113</v>
      </c>
    </row>
    <row r="103" spans="1:7" s="453" customFormat="1" ht="38.25">
      <c r="A103" s="674"/>
      <c r="B103" s="674"/>
      <c r="C103" s="674"/>
      <c r="D103" s="658" t="s">
        <v>1048</v>
      </c>
      <c r="E103" s="659" t="s">
        <v>2114</v>
      </c>
      <c r="F103" s="660">
        <v>20.508684930000001</v>
      </c>
      <c r="G103" s="659" t="s">
        <v>2115</v>
      </c>
    </row>
    <row r="104" spans="1:7" s="453" customFormat="1" ht="38.25">
      <c r="A104" s="675"/>
      <c r="B104" s="674"/>
      <c r="C104" s="674"/>
      <c r="D104" s="658" t="s">
        <v>1055</v>
      </c>
      <c r="E104" s="659" t="s">
        <v>2116</v>
      </c>
      <c r="F104" s="660">
        <v>201.84361618</v>
      </c>
      <c r="G104" s="659" t="s">
        <v>2117</v>
      </c>
    </row>
    <row r="105" spans="1:7" s="453" customFormat="1" ht="38.25">
      <c r="A105" s="674"/>
      <c r="B105" s="674"/>
      <c r="C105" s="674"/>
      <c r="D105" s="658" t="s">
        <v>2906</v>
      </c>
      <c r="E105" s="659" t="s">
        <v>2305</v>
      </c>
      <c r="F105" s="660">
        <v>0.74319599999999997</v>
      </c>
      <c r="G105" s="659" t="s">
        <v>2306</v>
      </c>
    </row>
    <row r="106" spans="1:7" s="453" customFormat="1" ht="38.25">
      <c r="A106" s="675"/>
      <c r="B106" s="674"/>
      <c r="C106" s="674"/>
      <c r="D106" s="658" t="s">
        <v>2879</v>
      </c>
      <c r="E106" s="659" t="s">
        <v>1613</v>
      </c>
      <c r="F106" s="660">
        <v>2.2325012200000001</v>
      </c>
      <c r="G106" s="659" t="s">
        <v>1614</v>
      </c>
    </row>
    <row r="107" spans="1:7" s="453" customFormat="1" ht="38.25">
      <c r="A107" s="674"/>
      <c r="B107" s="674"/>
      <c r="C107" s="674"/>
      <c r="D107" s="658" t="s">
        <v>2027</v>
      </c>
      <c r="E107" s="659" t="s">
        <v>1747</v>
      </c>
      <c r="F107" s="660">
        <v>9.4516764700000007</v>
      </c>
      <c r="G107" s="659" t="s">
        <v>1748</v>
      </c>
    </row>
    <row r="108" spans="1:7" s="453" customFormat="1" ht="15.75">
      <c r="A108" s="668" t="s">
        <v>2842</v>
      </c>
      <c r="B108" s="667" t="s">
        <v>2878</v>
      </c>
      <c r="C108" s="668" t="s">
        <v>2840</v>
      </c>
      <c r="D108" s="668" t="s">
        <v>2841</v>
      </c>
      <c r="E108" s="669" t="s">
        <v>1089</v>
      </c>
      <c r="F108" s="663">
        <v>148.31256879</v>
      </c>
      <c r="G108" s="669" t="s">
        <v>271</v>
      </c>
    </row>
    <row r="109" spans="1:7" s="453" customFormat="1" ht="15.75">
      <c r="A109" s="668" t="s">
        <v>2842</v>
      </c>
      <c r="B109" s="668" t="s">
        <v>2839</v>
      </c>
      <c r="C109" s="670" t="s">
        <v>723</v>
      </c>
      <c r="D109" s="668" t="s">
        <v>2841</v>
      </c>
      <c r="E109" s="671" t="s">
        <v>1089</v>
      </c>
      <c r="F109" s="665">
        <v>148.31256879</v>
      </c>
      <c r="G109" s="671" t="s">
        <v>271</v>
      </c>
    </row>
    <row r="110" spans="1:7" s="453" customFormat="1" ht="25.5">
      <c r="A110" s="675"/>
      <c r="B110" s="673" t="s">
        <v>2878</v>
      </c>
      <c r="C110" s="673" t="s">
        <v>723</v>
      </c>
      <c r="D110" s="658" t="s">
        <v>2879</v>
      </c>
      <c r="E110" s="659" t="s">
        <v>1597</v>
      </c>
      <c r="F110" s="660">
        <v>-8.7416193199999999</v>
      </c>
      <c r="G110" s="659" t="s">
        <v>1598</v>
      </c>
    </row>
    <row r="111" spans="1:7" s="453" customFormat="1" ht="25.5">
      <c r="A111" s="674"/>
      <c r="B111" s="674"/>
      <c r="C111" s="674"/>
      <c r="D111" s="658" t="s">
        <v>2024</v>
      </c>
      <c r="E111" s="659" t="s">
        <v>1090</v>
      </c>
      <c r="F111" s="660">
        <v>157.05418811000001</v>
      </c>
      <c r="G111" s="659" t="s">
        <v>470</v>
      </c>
    </row>
    <row r="112" spans="1:7" s="453" customFormat="1" ht="76.5">
      <c r="A112" s="668" t="s">
        <v>2842</v>
      </c>
      <c r="B112" s="667" t="s">
        <v>2906</v>
      </c>
      <c r="C112" s="668" t="s">
        <v>2840</v>
      </c>
      <c r="D112" s="668" t="s">
        <v>2841</v>
      </c>
      <c r="E112" s="669" t="s">
        <v>2907</v>
      </c>
      <c r="F112" s="663">
        <v>4007.1899525700001</v>
      </c>
      <c r="G112" s="669" t="s">
        <v>2118</v>
      </c>
    </row>
    <row r="113" spans="1:7" s="453" customFormat="1" ht="15.75">
      <c r="A113" s="668" t="s">
        <v>2842</v>
      </c>
      <c r="B113" s="668" t="s">
        <v>2839</v>
      </c>
      <c r="C113" s="670" t="s">
        <v>723</v>
      </c>
      <c r="D113" s="668" t="s">
        <v>2841</v>
      </c>
      <c r="E113" s="671" t="s">
        <v>467</v>
      </c>
      <c r="F113" s="665">
        <v>4007.1899525700001</v>
      </c>
      <c r="G113" s="671" t="s">
        <v>505</v>
      </c>
    </row>
    <row r="114" spans="1:7" s="453" customFormat="1" ht="15">
      <c r="A114" s="675"/>
      <c r="B114" s="673" t="s">
        <v>2906</v>
      </c>
      <c r="C114" s="673" t="s">
        <v>723</v>
      </c>
      <c r="D114" s="658" t="s">
        <v>2023</v>
      </c>
      <c r="E114" s="659" t="s">
        <v>1091</v>
      </c>
      <c r="F114" s="660">
        <v>274.35096324</v>
      </c>
      <c r="G114" s="659" t="s">
        <v>60</v>
      </c>
    </row>
    <row r="115" spans="1:7" s="453" customFormat="1" ht="38.25">
      <c r="A115" s="674"/>
      <c r="B115" s="674"/>
      <c r="C115" s="674"/>
      <c r="D115" s="658" t="s">
        <v>2892</v>
      </c>
      <c r="E115" s="661" t="s">
        <v>2908</v>
      </c>
      <c r="F115" s="660">
        <v>2464.6600673100002</v>
      </c>
      <c r="G115" s="659" t="s">
        <v>1701</v>
      </c>
    </row>
    <row r="116" spans="1:7" s="453" customFormat="1" ht="25.5">
      <c r="A116" s="675"/>
      <c r="B116" s="674"/>
      <c r="C116" s="674"/>
      <c r="D116" s="658" t="s">
        <v>2909</v>
      </c>
      <c r="E116" s="659" t="s">
        <v>1709</v>
      </c>
      <c r="F116" s="660">
        <v>1268.1789220200001</v>
      </c>
      <c r="G116" s="659" t="s">
        <v>1710</v>
      </c>
    </row>
    <row r="117" spans="1:7" s="453" customFormat="1" ht="15.75">
      <c r="A117" s="667" t="s">
        <v>236</v>
      </c>
      <c r="B117" s="668" t="s">
        <v>2839</v>
      </c>
      <c r="C117" s="668" t="s">
        <v>2840</v>
      </c>
      <c r="D117" s="668" t="s">
        <v>2841</v>
      </c>
      <c r="E117" s="669" t="s">
        <v>1033</v>
      </c>
      <c r="F117" s="663">
        <v>19813.470080359999</v>
      </c>
      <c r="G117" s="669" t="s">
        <v>225</v>
      </c>
    </row>
    <row r="118" spans="1:7" s="453" customFormat="1" ht="25.5">
      <c r="A118" s="668" t="s">
        <v>2842</v>
      </c>
      <c r="B118" s="667" t="s">
        <v>2023</v>
      </c>
      <c r="C118" s="668" t="s">
        <v>2840</v>
      </c>
      <c r="D118" s="668" t="s">
        <v>2841</v>
      </c>
      <c r="E118" s="669" t="s">
        <v>2910</v>
      </c>
      <c r="F118" s="663">
        <v>12411.934646899999</v>
      </c>
      <c r="G118" s="669" t="s">
        <v>435</v>
      </c>
    </row>
    <row r="119" spans="1:7" s="453" customFormat="1" ht="25.5">
      <c r="A119" s="668" t="s">
        <v>2842</v>
      </c>
      <c r="B119" s="668" t="s">
        <v>2839</v>
      </c>
      <c r="C119" s="670" t="s">
        <v>723</v>
      </c>
      <c r="D119" s="668" t="s">
        <v>2841</v>
      </c>
      <c r="E119" s="671" t="s">
        <v>1092</v>
      </c>
      <c r="F119" s="665">
        <v>10.44010082</v>
      </c>
      <c r="G119" s="671" t="s">
        <v>686</v>
      </c>
    </row>
    <row r="120" spans="1:7" s="453" customFormat="1" ht="38.25">
      <c r="A120" s="673" t="s">
        <v>236</v>
      </c>
      <c r="B120" s="673" t="s">
        <v>2023</v>
      </c>
      <c r="C120" s="673" t="s">
        <v>723</v>
      </c>
      <c r="D120" s="658" t="s">
        <v>2023</v>
      </c>
      <c r="E120" s="659" t="s">
        <v>1093</v>
      </c>
      <c r="F120" s="660">
        <v>3.4757001299999999</v>
      </c>
      <c r="G120" s="659" t="s">
        <v>130</v>
      </c>
    </row>
    <row r="121" spans="1:7" s="453" customFormat="1" ht="25.5">
      <c r="A121" s="675"/>
      <c r="B121" s="674"/>
      <c r="C121" s="674"/>
      <c r="D121" s="658" t="s">
        <v>2843</v>
      </c>
      <c r="E121" s="659" t="s">
        <v>1094</v>
      </c>
      <c r="F121" s="660">
        <v>6.9644006899999997</v>
      </c>
      <c r="G121" s="659" t="s">
        <v>412</v>
      </c>
    </row>
    <row r="122" spans="1:7" s="453" customFormat="1" ht="38.25">
      <c r="A122" s="668" t="s">
        <v>2842</v>
      </c>
      <c r="B122" s="668" t="s">
        <v>2839</v>
      </c>
      <c r="C122" s="670" t="s">
        <v>362</v>
      </c>
      <c r="D122" s="668" t="s">
        <v>2841</v>
      </c>
      <c r="E122" s="671" t="s">
        <v>1095</v>
      </c>
      <c r="F122" s="665">
        <v>0</v>
      </c>
      <c r="G122" s="671" t="s">
        <v>39</v>
      </c>
    </row>
    <row r="123" spans="1:7" s="453" customFormat="1" ht="38.25">
      <c r="A123" s="674"/>
      <c r="B123" s="674"/>
      <c r="C123" s="673" t="s">
        <v>362</v>
      </c>
      <c r="D123" s="658" t="s">
        <v>2023</v>
      </c>
      <c r="E123" s="659" t="s">
        <v>1096</v>
      </c>
      <c r="F123" s="660">
        <v>0</v>
      </c>
      <c r="G123" s="659" t="s">
        <v>468</v>
      </c>
    </row>
    <row r="124" spans="1:7" s="453" customFormat="1" ht="25.5">
      <c r="A124" s="675"/>
      <c r="B124" s="674"/>
      <c r="C124" s="674"/>
      <c r="D124" s="658" t="s">
        <v>2843</v>
      </c>
      <c r="E124" s="659" t="s">
        <v>1855</v>
      </c>
      <c r="F124" s="660">
        <v>0</v>
      </c>
      <c r="G124" s="659" t="s">
        <v>1856</v>
      </c>
    </row>
    <row r="125" spans="1:7" s="453" customFormat="1" ht="38.25">
      <c r="A125" s="668" t="s">
        <v>2842</v>
      </c>
      <c r="B125" s="668" t="s">
        <v>2839</v>
      </c>
      <c r="C125" s="670" t="s">
        <v>655</v>
      </c>
      <c r="D125" s="668" t="s">
        <v>2841</v>
      </c>
      <c r="E125" s="671" t="s">
        <v>1899</v>
      </c>
      <c r="F125" s="665">
        <v>0.3</v>
      </c>
      <c r="G125" s="671" t="s">
        <v>944</v>
      </c>
    </row>
    <row r="126" spans="1:7" s="453" customFormat="1" ht="38.25">
      <c r="A126" s="674"/>
      <c r="B126" s="674"/>
      <c r="C126" s="673" t="s">
        <v>655</v>
      </c>
      <c r="D126" s="658" t="s">
        <v>2023</v>
      </c>
      <c r="E126" s="659" t="s">
        <v>1857</v>
      </c>
      <c r="F126" s="660">
        <v>0</v>
      </c>
      <c r="G126" s="659" t="s">
        <v>1858</v>
      </c>
    </row>
    <row r="127" spans="1:7" s="453" customFormat="1" ht="25.5">
      <c r="A127" s="675"/>
      <c r="B127" s="674"/>
      <c r="C127" s="674"/>
      <c r="D127" s="658" t="s">
        <v>2843</v>
      </c>
      <c r="E127" s="659" t="s">
        <v>1599</v>
      </c>
      <c r="F127" s="660">
        <v>0.3</v>
      </c>
      <c r="G127" s="659" t="s">
        <v>1600</v>
      </c>
    </row>
    <row r="128" spans="1:7" s="453" customFormat="1" ht="38.25">
      <c r="A128" s="668" t="s">
        <v>2842</v>
      </c>
      <c r="B128" s="668" t="s">
        <v>2839</v>
      </c>
      <c r="C128" s="670" t="s">
        <v>1039</v>
      </c>
      <c r="D128" s="668" t="s">
        <v>2841</v>
      </c>
      <c r="E128" s="671" t="s">
        <v>1900</v>
      </c>
      <c r="F128" s="665">
        <v>11555.62029723</v>
      </c>
      <c r="G128" s="671" t="s">
        <v>2911</v>
      </c>
    </row>
    <row r="129" spans="1:7" s="453" customFormat="1" ht="25.5">
      <c r="A129" s="674"/>
      <c r="B129" s="674"/>
      <c r="C129" s="673" t="s">
        <v>1039</v>
      </c>
      <c r="D129" s="658" t="s">
        <v>2023</v>
      </c>
      <c r="E129" s="659" t="s">
        <v>1097</v>
      </c>
      <c r="F129" s="660">
        <v>177.45448436000001</v>
      </c>
      <c r="G129" s="659" t="s">
        <v>2912</v>
      </c>
    </row>
    <row r="130" spans="1:7" s="453" customFormat="1" ht="25.5">
      <c r="A130" s="675"/>
      <c r="B130" s="674"/>
      <c r="C130" s="674"/>
      <c r="D130" s="658" t="s">
        <v>2843</v>
      </c>
      <c r="E130" s="659" t="s">
        <v>2385</v>
      </c>
      <c r="F130" s="660">
        <v>0</v>
      </c>
      <c r="G130" s="659" t="s">
        <v>2386</v>
      </c>
    </row>
    <row r="131" spans="1:7" s="453" customFormat="1" ht="25.5">
      <c r="A131" s="674"/>
      <c r="B131" s="674"/>
      <c r="C131" s="674"/>
      <c r="D131" s="658" t="s">
        <v>2844</v>
      </c>
      <c r="E131" s="659" t="s">
        <v>1601</v>
      </c>
      <c r="F131" s="660">
        <v>10886.475</v>
      </c>
      <c r="G131" s="659" t="s">
        <v>1602</v>
      </c>
    </row>
    <row r="132" spans="1:7" s="453" customFormat="1" ht="25.5">
      <c r="A132" s="675"/>
      <c r="B132" s="674"/>
      <c r="C132" s="674"/>
      <c r="D132" s="658" t="s">
        <v>1044</v>
      </c>
      <c r="E132" s="659" t="s">
        <v>1098</v>
      </c>
      <c r="F132" s="660">
        <v>93.097966360000001</v>
      </c>
      <c r="G132" s="659" t="s">
        <v>966</v>
      </c>
    </row>
    <row r="133" spans="1:7" s="453" customFormat="1" ht="38.25">
      <c r="A133" s="674"/>
      <c r="B133" s="674"/>
      <c r="C133" s="674"/>
      <c r="D133" s="658" t="s">
        <v>1048</v>
      </c>
      <c r="E133" s="659" t="s">
        <v>2913</v>
      </c>
      <c r="F133" s="660">
        <v>0.33873900000000001</v>
      </c>
      <c r="G133" s="659" t="s">
        <v>1603</v>
      </c>
    </row>
    <row r="134" spans="1:7" s="453" customFormat="1" ht="38.25">
      <c r="A134" s="675"/>
      <c r="B134" s="674"/>
      <c r="C134" s="674"/>
      <c r="D134" s="658" t="s">
        <v>1055</v>
      </c>
      <c r="E134" s="659" t="s">
        <v>1099</v>
      </c>
      <c r="F134" s="660">
        <v>119.71093599</v>
      </c>
      <c r="G134" s="659" t="s">
        <v>968</v>
      </c>
    </row>
    <row r="135" spans="1:7" s="453" customFormat="1" ht="51">
      <c r="A135" s="674"/>
      <c r="B135" s="674"/>
      <c r="C135" s="674"/>
      <c r="D135" s="658" t="s">
        <v>2878</v>
      </c>
      <c r="E135" s="659" t="s">
        <v>1100</v>
      </c>
      <c r="F135" s="660">
        <v>61.487400119999997</v>
      </c>
      <c r="G135" s="659" t="s">
        <v>969</v>
      </c>
    </row>
    <row r="136" spans="1:7" s="453" customFormat="1" ht="102">
      <c r="A136" s="675"/>
      <c r="B136" s="674"/>
      <c r="C136" s="674"/>
      <c r="D136" s="658" t="s">
        <v>2906</v>
      </c>
      <c r="E136" s="661" t="s">
        <v>2914</v>
      </c>
      <c r="F136" s="660">
        <v>82.898085089999995</v>
      </c>
      <c r="G136" s="661" t="s">
        <v>2119</v>
      </c>
    </row>
    <row r="137" spans="1:7" s="453" customFormat="1" ht="89.25">
      <c r="A137" s="674"/>
      <c r="B137" s="674"/>
      <c r="C137" s="674"/>
      <c r="D137" s="658" t="s">
        <v>2879</v>
      </c>
      <c r="E137" s="661" t="s">
        <v>2915</v>
      </c>
      <c r="F137" s="660">
        <v>123.34412905000001</v>
      </c>
      <c r="G137" s="661" t="s">
        <v>2120</v>
      </c>
    </row>
    <row r="138" spans="1:7" s="453" customFormat="1" ht="38.25">
      <c r="A138" s="675"/>
      <c r="B138" s="674"/>
      <c r="C138" s="674"/>
      <c r="D138" s="658" t="s">
        <v>2024</v>
      </c>
      <c r="E138" s="659" t="s">
        <v>2377</v>
      </c>
      <c r="F138" s="660">
        <v>10.81355726</v>
      </c>
      <c r="G138" s="659" t="s">
        <v>2378</v>
      </c>
    </row>
    <row r="139" spans="1:7" s="453" customFormat="1" ht="25.5">
      <c r="A139" s="668" t="s">
        <v>2842</v>
      </c>
      <c r="B139" s="668" t="s">
        <v>2839</v>
      </c>
      <c r="C139" s="670" t="s">
        <v>692</v>
      </c>
      <c r="D139" s="668" t="s">
        <v>2841</v>
      </c>
      <c r="E139" s="671" t="s">
        <v>1101</v>
      </c>
      <c r="F139" s="665">
        <v>69.25694446</v>
      </c>
      <c r="G139" s="671" t="s">
        <v>474</v>
      </c>
    </row>
    <row r="140" spans="1:7" s="453" customFormat="1" ht="38.25">
      <c r="A140" s="674"/>
      <c r="B140" s="674"/>
      <c r="C140" s="673" t="s">
        <v>692</v>
      </c>
      <c r="D140" s="658" t="s">
        <v>2023</v>
      </c>
      <c r="E140" s="659" t="s">
        <v>1102</v>
      </c>
      <c r="F140" s="660">
        <v>69.25694446</v>
      </c>
      <c r="G140" s="659" t="s">
        <v>828</v>
      </c>
    </row>
    <row r="141" spans="1:7" s="453" customFormat="1" ht="38.25">
      <c r="A141" s="675"/>
      <c r="B141" s="674"/>
      <c r="C141" s="674"/>
      <c r="D141" s="658" t="s">
        <v>2843</v>
      </c>
      <c r="E141" s="659" t="s">
        <v>1604</v>
      </c>
      <c r="F141" s="660">
        <v>0</v>
      </c>
      <c r="G141" s="659" t="s">
        <v>1605</v>
      </c>
    </row>
    <row r="142" spans="1:7" s="453" customFormat="1" ht="25.5">
      <c r="A142" s="668" t="s">
        <v>2842</v>
      </c>
      <c r="B142" s="668" t="s">
        <v>2839</v>
      </c>
      <c r="C142" s="670" t="s">
        <v>1040</v>
      </c>
      <c r="D142" s="668" t="s">
        <v>2841</v>
      </c>
      <c r="E142" s="671" t="s">
        <v>1103</v>
      </c>
      <c r="F142" s="665">
        <v>8.9138109300000004</v>
      </c>
      <c r="G142" s="671" t="s">
        <v>88</v>
      </c>
    </row>
    <row r="143" spans="1:7" s="453" customFormat="1" ht="51">
      <c r="A143" s="674"/>
      <c r="B143" s="674"/>
      <c r="C143" s="673" t="s">
        <v>1040</v>
      </c>
      <c r="D143" s="658" t="s">
        <v>1044</v>
      </c>
      <c r="E143" s="659" t="s">
        <v>2916</v>
      </c>
      <c r="F143" s="660">
        <v>2.3043100000000001</v>
      </c>
      <c r="G143" s="659" t="s">
        <v>1859</v>
      </c>
    </row>
    <row r="144" spans="1:7" s="453" customFormat="1" ht="51">
      <c r="A144" s="675"/>
      <c r="B144" s="674"/>
      <c r="C144" s="674"/>
      <c r="D144" s="658" t="s">
        <v>1048</v>
      </c>
      <c r="E144" s="659" t="s">
        <v>2917</v>
      </c>
      <c r="F144" s="660">
        <v>0</v>
      </c>
      <c r="G144" s="659" t="s">
        <v>2387</v>
      </c>
    </row>
    <row r="145" spans="1:7" s="453" customFormat="1" ht="38.25">
      <c r="A145" s="674"/>
      <c r="B145" s="674"/>
      <c r="C145" s="674"/>
      <c r="D145" s="658" t="s">
        <v>1055</v>
      </c>
      <c r="E145" s="659" t="s">
        <v>2918</v>
      </c>
      <c r="F145" s="660">
        <v>6.1282574800000003</v>
      </c>
      <c r="G145" s="659" t="s">
        <v>1606</v>
      </c>
    </row>
    <row r="146" spans="1:7" s="453" customFormat="1" ht="51">
      <c r="A146" s="675"/>
      <c r="B146" s="674"/>
      <c r="C146" s="674"/>
      <c r="D146" s="658" t="s">
        <v>2024</v>
      </c>
      <c r="E146" s="659" t="s">
        <v>2388</v>
      </c>
      <c r="F146" s="660">
        <v>4.5399999999999998E-4</v>
      </c>
      <c r="G146" s="659" t="s">
        <v>2389</v>
      </c>
    </row>
    <row r="147" spans="1:7" s="453" customFormat="1" ht="38.25">
      <c r="A147" s="674"/>
      <c r="B147" s="674"/>
      <c r="C147" s="674"/>
      <c r="D147" s="658" t="s">
        <v>2028</v>
      </c>
      <c r="E147" s="659" t="s">
        <v>1607</v>
      </c>
      <c r="F147" s="660">
        <v>4.3317900000000003E-3</v>
      </c>
      <c r="G147" s="659" t="s">
        <v>1608</v>
      </c>
    </row>
    <row r="148" spans="1:7" s="453" customFormat="1" ht="38.25">
      <c r="A148" s="675"/>
      <c r="B148" s="674"/>
      <c r="C148" s="674"/>
      <c r="D148" s="658" t="s">
        <v>2025</v>
      </c>
      <c r="E148" s="659" t="s">
        <v>1609</v>
      </c>
      <c r="F148" s="660">
        <v>0.28641361999999998</v>
      </c>
      <c r="G148" s="659" t="s">
        <v>1610</v>
      </c>
    </row>
    <row r="149" spans="1:7" s="453" customFormat="1" ht="25.5">
      <c r="A149" s="674"/>
      <c r="B149" s="674"/>
      <c r="C149" s="674"/>
      <c r="D149" s="658" t="s">
        <v>2026</v>
      </c>
      <c r="E149" s="659" t="s">
        <v>2349</v>
      </c>
      <c r="F149" s="660">
        <v>0</v>
      </c>
      <c r="G149" s="659" t="s">
        <v>2350</v>
      </c>
    </row>
    <row r="150" spans="1:7" s="453" customFormat="1" ht="38.25">
      <c r="A150" s="675"/>
      <c r="B150" s="674"/>
      <c r="C150" s="674"/>
      <c r="D150" s="658" t="s">
        <v>2849</v>
      </c>
      <c r="E150" s="659" t="s">
        <v>2390</v>
      </c>
      <c r="F150" s="660">
        <v>0</v>
      </c>
      <c r="G150" s="659" t="s">
        <v>2391</v>
      </c>
    </row>
    <row r="151" spans="1:7" s="453" customFormat="1" ht="51">
      <c r="A151" s="674"/>
      <c r="B151" s="674"/>
      <c r="C151" s="674"/>
      <c r="D151" s="658" t="s">
        <v>2881</v>
      </c>
      <c r="E151" s="659" t="s">
        <v>1860</v>
      </c>
      <c r="F151" s="660">
        <v>1.6279800000000001E-2</v>
      </c>
      <c r="G151" s="659" t="s">
        <v>1861</v>
      </c>
    </row>
    <row r="152" spans="1:7" s="453" customFormat="1" ht="51">
      <c r="A152" s="675"/>
      <c r="B152" s="674"/>
      <c r="C152" s="674"/>
      <c r="D152" s="658" t="s">
        <v>2919</v>
      </c>
      <c r="E152" s="659" t="s">
        <v>2920</v>
      </c>
      <c r="F152" s="660">
        <v>0.17376423999999999</v>
      </c>
      <c r="G152" s="659" t="s">
        <v>2921</v>
      </c>
    </row>
    <row r="153" spans="1:7" s="453" customFormat="1" ht="25.5">
      <c r="A153" s="668" t="s">
        <v>2842</v>
      </c>
      <c r="B153" s="668" t="s">
        <v>2839</v>
      </c>
      <c r="C153" s="670" t="s">
        <v>580</v>
      </c>
      <c r="D153" s="668" t="s">
        <v>2841</v>
      </c>
      <c r="E153" s="671" t="s">
        <v>1901</v>
      </c>
      <c r="F153" s="665">
        <v>767.40349346000005</v>
      </c>
      <c r="G153" s="671" t="s">
        <v>348</v>
      </c>
    </row>
    <row r="154" spans="1:7" s="453" customFormat="1" ht="76.5">
      <c r="A154" s="674"/>
      <c r="B154" s="674"/>
      <c r="C154" s="673" t="s">
        <v>580</v>
      </c>
      <c r="D154" s="658" t="s">
        <v>2023</v>
      </c>
      <c r="E154" s="659" t="s">
        <v>2054</v>
      </c>
      <c r="F154" s="660">
        <v>141.40902575999999</v>
      </c>
      <c r="G154" s="659" t="s">
        <v>2055</v>
      </c>
    </row>
    <row r="155" spans="1:7" s="453" customFormat="1" ht="25.5">
      <c r="A155" s="675"/>
      <c r="B155" s="674"/>
      <c r="C155" s="674"/>
      <c r="D155" s="658" t="s">
        <v>2844</v>
      </c>
      <c r="E155" s="659" t="s">
        <v>1104</v>
      </c>
      <c r="F155" s="660">
        <v>4.7574999999999999E-2</v>
      </c>
      <c r="G155" s="659" t="s">
        <v>488</v>
      </c>
    </row>
    <row r="156" spans="1:7" s="453" customFormat="1" ht="25.5">
      <c r="A156" s="674"/>
      <c r="B156" s="674"/>
      <c r="C156" s="674"/>
      <c r="D156" s="658" t="s">
        <v>1048</v>
      </c>
      <c r="E156" s="659" t="s">
        <v>1105</v>
      </c>
      <c r="F156" s="660">
        <v>86.983559999999997</v>
      </c>
      <c r="G156" s="659" t="s">
        <v>350</v>
      </c>
    </row>
    <row r="157" spans="1:7" s="453" customFormat="1" ht="89.25">
      <c r="A157" s="675"/>
      <c r="B157" s="674"/>
      <c r="C157" s="674"/>
      <c r="D157" s="658" t="s">
        <v>1055</v>
      </c>
      <c r="E157" s="659" t="s">
        <v>2121</v>
      </c>
      <c r="F157" s="660">
        <v>534.06411400000002</v>
      </c>
      <c r="G157" s="659" t="s">
        <v>2122</v>
      </c>
    </row>
    <row r="158" spans="1:7" s="453" customFormat="1" ht="89.25">
      <c r="A158" s="674"/>
      <c r="B158" s="674"/>
      <c r="C158" s="674"/>
      <c r="D158" s="658" t="s">
        <v>2878</v>
      </c>
      <c r="E158" s="659" t="s">
        <v>2056</v>
      </c>
      <c r="F158" s="660">
        <v>3.3515969999999999</v>
      </c>
      <c r="G158" s="659" t="s">
        <v>2922</v>
      </c>
    </row>
    <row r="159" spans="1:7" s="453" customFormat="1" ht="38.25">
      <c r="A159" s="675"/>
      <c r="B159" s="674"/>
      <c r="C159" s="674"/>
      <c r="D159" s="658" t="s">
        <v>2906</v>
      </c>
      <c r="E159" s="659" t="s">
        <v>2447</v>
      </c>
      <c r="F159" s="660">
        <v>6.0130000000000001E-3</v>
      </c>
      <c r="G159" s="659" t="s">
        <v>2923</v>
      </c>
    </row>
    <row r="160" spans="1:7" s="453" customFormat="1" ht="38.25">
      <c r="A160" s="674"/>
      <c r="B160" s="674"/>
      <c r="C160" s="674"/>
      <c r="D160" s="658" t="s">
        <v>2879</v>
      </c>
      <c r="E160" s="659" t="s">
        <v>1106</v>
      </c>
      <c r="F160" s="660">
        <v>8.1855000000000001E-3</v>
      </c>
      <c r="G160" s="659" t="s">
        <v>943</v>
      </c>
    </row>
    <row r="161" spans="1:7" s="453" customFormat="1" ht="25.5">
      <c r="A161" s="675"/>
      <c r="B161" s="674"/>
      <c r="C161" s="674"/>
      <c r="D161" s="658" t="s">
        <v>2024</v>
      </c>
      <c r="E161" s="659" t="s">
        <v>1611</v>
      </c>
      <c r="F161" s="660">
        <v>1.5334232000000001</v>
      </c>
      <c r="G161" s="659" t="s">
        <v>1612</v>
      </c>
    </row>
    <row r="162" spans="1:7" s="453" customFormat="1" ht="51">
      <c r="A162" s="668" t="s">
        <v>2842</v>
      </c>
      <c r="B162" s="667" t="s">
        <v>2843</v>
      </c>
      <c r="C162" s="668" t="s">
        <v>2840</v>
      </c>
      <c r="D162" s="668" t="s">
        <v>2841</v>
      </c>
      <c r="E162" s="669" t="s">
        <v>1107</v>
      </c>
      <c r="F162" s="663">
        <v>200.26046543999999</v>
      </c>
      <c r="G162" s="669" t="s">
        <v>658</v>
      </c>
    </row>
    <row r="163" spans="1:7" s="453" customFormat="1" ht="51">
      <c r="A163" s="668" t="s">
        <v>2842</v>
      </c>
      <c r="B163" s="668" t="s">
        <v>2839</v>
      </c>
      <c r="C163" s="670" t="s">
        <v>723</v>
      </c>
      <c r="D163" s="668" t="s">
        <v>2841</v>
      </c>
      <c r="E163" s="671" t="s">
        <v>1107</v>
      </c>
      <c r="F163" s="665">
        <v>200.26046543999999</v>
      </c>
      <c r="G163" s="671" t="s">
        <v>658</v>
      </c>
    </row>
    <row r="164" spans="1:7" s="453" customFormat="1" ht="51">
      <c r="A164" s="674"/>
      <c r="B164" s="673" t="s">
        <v>2843</v>
      </c>
      <c r="C164" s="673" t="s">
        <v>723</v>
      </c>
      <c r="D164" s="658" t="s">
        <v>2023</v>
      </c>
      <c r="E164" s="659" t="s">
        <v>1108</v>
      </c>
      <c r="F164" s="660">
        <v>196.08646456</v>
      </c>
      <c r="G164" s="659" t="s">
        <v>154</v>
      </c>
    </row>
    <row r="165" spans="1:7" s="453" customFormat="1" ht="51">
      <c r="A165" s="675"/>
      <c r="B165" s="674"/>
      <c r="C165" s="674"/>
      <c r="D165" s="658" t="s">
        <v>2843</v>
      </c>
      <c r="E165" s="659" t="s">
        <v>2924</v>
      </c>
      <c r="F165" s="660">
        <v>4.1740008800000004</v>
      </c>
      <c r="G165" s="659" t="s">
        <v>2925</v>
      </c>
    </row>
    <row r="166" spans="1:7" s="453" customFormat="1" ht="63.75">
      <c r="A166" s="668" t="s">
        <v>2842</v>
      </c>
      <c r="B166" s="667" t="s">
        <v>2844</v>
      </c>
      <c r="C166" s="668" t="s">
        <v>2840</v>
      </c>
      <c r="D166" s="668" t="s">
        <v>2841</v>
      </c>
      <c r="E166" s="669" t="s">
        <v>2926</v>
      </c>
      <c r="F166" s="663">
        <v>34.823233180000003</v>
      </c>
      <c r="G166" s="669" t="s">
        <v>257</v>
      </c>
    </row>
    <row r="167" spans="1:7" s="453" customFormat="1" ht="63.75">
      <c r="A167" s="668" t="s">
        <v>2842</v>
      </c>
      <c r="B167" s="668" t="s">
        <v>2839</v>
      </c>
      <c r="C167" s="670" t="s">
        <v>723</v>
      </c>
      <c r="D167" s="668" t="s">
        <v>2841</v>
      </c>
      <c r="E167" s="671" t="s">
        <v>2926</v>
      </c>
      <c r="F167" s="665">
        <v>34.823233180000003</v>
      </c>
      <c r="G167" s="671" t="s">
        <v>257</v>
      </c>
    </row>
    <row r="168" spans="1:7" s="453" customFormat="1" ht="63.75">
      <c r="A168" s="674"/>
      <c r="B168" s="673" t="s">
        <v>2844</v>
      </c>
      <c r="C168" s="673" t="s">
        <v>723</v>
      </c>
      <c r="D168" s="658" t="s">
        <v>2023</v>
      </c>
      <c r="E168" s="659" t="s">
        <v>1109</v>
      </c>
      <c r="F168" s="660">
        <v>33.952051240000003</v>
      </c>
      <c r="G168" s="659" t="s">
        <v>86</v>
      </c>
    </row>
    <row r="169" spans="1:7" s="453" customFormat="1" ht="51">
      <c r="A169" s="675"/>
      <c r="B169" s="674"/>
      <c r="C169" s="674"/>
      <c r="D169" s="658" t="s">
        <v>2843</v>
      </c>
      <c r="E169" s="659" t="s">
        <v>1110</v>
      </c>
      <c r="F169" s="660">
        <v>0.87118194000000004</v>
      </c>
      <c r="G169" s="659" t="s">
        <v>111</v>
      </c>
    </row>
    <row r="170" spans="1:7" s="453" customFormat="1" ht="102">
      <c r="A170" s="668" t="s">
        <v>2842</v>
      </c>
      <c r="B170" s="667" t="s">
        <v>1044</v>
      </c>
      <c r="C170" s="668" t="s">
        <v>2840</v>
      </c>
      <c r="D170" s="668" t="s">
        <v>2841</v>
      </c>
      <c r="E170" s="669" t="s">
        <v>2927</v>
      </c>
      <c r="F170" s="663">
        <v>3313.5328475800002</v>
      </c>
      <c r="G170" s="669" t="s">
        <v>2928</v>
      </c>
    </row>
    <row r="171" spans="1:7" s="453" customFormat="1" ht="114.75">
      <c r="A171" s="668" t="s">
        <v>2842</v>
      </c>
      <c r="B171" s="668" t="s">
        <v>2839</v>
      </c>
      <c r="C171" s="670" t="s">
        <v>723</v>
      </c>
      <c r="D171" s="668" t="s">
        <v>2841</v>
      </c>
      <c r="E171" s="676" t="s">
        <v>2929</v>
      </c>
      <c r="F171" s="665">
        <v>3313.5328475800002</v>
      </c>
      <c r="G171" s="676" t="s">
        <v>2123</v>
      </c>
    </row>
    <row r="172" spans="1:7" s="453" customFormat="1" ht="15">
      <c r="A172" s="674"/>
      <c r="B172" s="673" t="s">
        <v>1044</v>
      </c>
      <c r="C172" s="673" t="s">
        <v>723</v>
      </c>
      <c r="D172" s="658" t="s">
        <v>2844</v>
      </c>
      <c r="E172" s="659" t="s">
        <v>1111</v>
      </c>
      <c r="F172" s="660">
        <v>10.87250403</v>
      </c>
      <c r="G172" s="659" t="s">
        <v>627</v>
      </c>
    </row>
    <row r="173" spans="1:7" s="453" customFormat="1" ht="51">
      <c r="A173" s="675"/>
      <c r="B173" s="674"/>
      <c r="C173" s="674"/>
      <c r="D173" s="658" t="s">
        <v>1048</v>
      </c>
      <c r="E173" s="659" t="s">
        <v>2930</v>
      </c>
      <c r="F173" s="660">
        <v>43.819789290000003</v>
      </c>
      <c r="G173" s="659" t="s">
        <v>967</v>
      </c>
    </row>
    <row r="174" spans="1:7" s="453" customFormat="1" ht="76.5">
      <c r="A174" s="674"/>
      <c r="B174" s="674"/>
      <c r="C174" s="674"/>
      <c r="D174" s="658" t="s">
        <v>1055</v>
      </c>
      <c r="E174" s="659" t="s">
        <v>2057</v>
      </c>
      <c r="F174" s="660">
        <v>1694.6998173100001</v>
      </c>
      <c r="G174" s="659" t="s">
        <v>2058</v>
      </c>
    </row>
    <row r="175" spans="1:7" s="453" customFormat="1" ht="76.5">
      <c r="A175" s="675"/>
      <c r="B175" s="674"/>
      <c r="C175" s="674"/>
      <c r="D175" s="658" t="s">
        <v>2879</v>
      </c>
      <c r="E175" s="659" t="s">
        <v>2931</v>
      </c>
      <c r="F175" s="660">
        <v>0.36126649999999999</v>
      </c>
      <c r="G175" s="659" t="s">
        <v>2059</v>
      </c>
    </row>
    <row r="176" spans="1:7" s="453" customFormat="1" ht="51">
      <c r="A176" s="674"/>
      <c r="B176" s="674"/>
      <c r="C176" s="674"/>
      <c r="D176" s="658" t="s">
        <v>2024</v>
      </c>
      <c r="E176" s="659" t="s">
        <v>1112</v>
      </c>
      <c r="F176" s="660">
        <v>59.08326967</v>
      </c>
      <c r="G176" s="659" t="s">
        <v>239</v>
      </c>
    </row>
    <row r="177" spans="1:7" s="453" customFormat="1" ht="25.5">
      <c r="A177" s="675"/>
      <c r="B177" s="674"/>
      <c r="C177" s="674"/>
      <c r="D177" s="658" t="s">
        <v>2028</v>
      </c>
      <c r="E177" s="659" t="s">
        <v>1113</v>
      </c>
      <c r="F177" s="660">
        <v>0.46752500000000002</v>
      </c>
      <c r="G177" s="659" t="s">
        <v>15</v>
      </c>
    </row>
    <row r="178" spans="1:7" s="453" customFormat="1" ht="76.5">
      <c r="A178" s="674"/>
      <c r="B178" s="674"/>
      <c r="C178" s="674"/>
      <c r="D178" s="658" t="s">
        <v>2025</v>
      </c>
      <c r="E178" s="659" t="s">
        <v>2932</v>
      </c>
      <c r="F178" s="660">
        <v>108.00505156</v>
      </c>
      <c r="G178" s="659" t="s">
        <v>2565</v>
      </c>
    </row>
    <row r="179" spans="1:7" s="453" customFormat="1" ht="38.25">
      <c r="A179" s="675"/>
      <c r="B179" s="674"/>
      <c r="C179" s="674"/>
      <c r="D179" s="658" t="s">
        <v>2026</v>
      </c>
      <c r="E179" s="659" t="s">
        <v>1114</v>
      </c>
      <c r="F179" s="660">
        <v>32.814819929999999</v>
      </c>
      <c r="G179" s="659" t="s">
        <v>510</v>
      </c>
    </row>
    <row r="180" spans="1:7" s="453" customFormat="1" ht="63.75">
      <c r="A180" s="674"/>
      <c r="B180" s="674"/>
      <c r="C180" s="674"/>
      <c r="D180" s="658" t="s">
        <v>2905</v>
      </c>
      <c r="E180" s="659" t="s">
        <v>2124</v>
      </c>
      <c r="F180" s="660">
        <v>0.90361000000000002</v>
      </c>
      <c r="G180" s="659" t="s">
        <v>2125</v>
      </c>
    </row>
    <row r="181" spans="1:7" s="453" customFormat="1" ht="63.75">
      <c r="A181" s="675"/>
      <c r="B181" s="674"/>
      <c r="C181" s="674"/>
      <c r="D181" s="658" t="s">
        <v>2919</v>
      </c>
      <c r="E181" s="659" t="s">
        <v>1115</v>
      </c>
      <c r="F181" s="660">
        <v>20.482630669999999</v>
      </c>
      <c r="G181" s="659" t="s">
        <v>841</v>
      </c>
    </row>
    <row r="182" spans="1:7" s="453" customFormat="1" ht="89.25">
      <c r="A182" s="674"/>
      <c r="B182" s="674"/>
      <c r="C182" s="674"/>
      <c r="D182" s="658" t="s">
        <v>2882</v>
      </c>
      <c r="E182" s="659" t="s">
        <v>2126</v>
      </c>
      <c r="F182" s="660">
        <v>19.961402540000002</v>
      </c>
      <c r="G182" s="659" t="s">
        <v>2933</v>
      </c>
    </row>
    <row r="183" spans="1:7" s="453" customFormat="1" ht="89.25">
      <c r="A183" s="675"/>
      <c r="B183" s="674"/>
      <c r="C183" s="674"/>
      <c r="D183" s="658" t="s">
        <v>2934</v>
      </c>
      <c r="E183" s="659" t="s">
        <v>2060</v>
      </c>
      <c r="F183" s="660">
        <v>10.937203289999999</v>
      </c>
      <c r="G183" s="659" t="s">
        <v>2935</v>
      </c>
    </row>
    <row r="184" spans="1:7" s="453" customFormat="1" ht="89.25">
      <c r="A184" s="674"/>
      <c r="B184" s="674"/>
      <c r="C184" s="674"/>
      <c r="D184" s="658" t="s">
        <v>2936</v>
      </c>
      <c r="E184" s="659" t="s">
        <v>2937</v>
      </c>
      <c r="F184" s="660">
        <v>0.42499749999999997</v>
      </c>
      <c r="G184" s="659" t="s">
        <v>2127</v>
      </c>
    </row>
    <row r="185" spans="1:7" s="453" customFormat="1" ht="89.25">
      <c r="A185" s="675"/>
      <c r="B185" s="674"/>
      <c r="C185" s="674"/>
      <c r="D185" s="658" t="s">
        <v>2892</v>
      </c>
      <c r="E185" s="659" t="s">
        <v>2938</v>
      </c>
      <c r="F185" s="660">
        <v>10.97175172</v>
      </c>
      <c r="G185" s="659" t="s">
        <v>2128</v>
      </c>
    </row>
    <row r="186" spans="1:7" s="453" customFormat="1" ht="89.25">
      <c r="A186" s="674"/>
      <c r="B186" s="674"/>
      <c r="C186" s="674"/>
      <c r="D186" s="658" t="s">
        <v>2939</v>
      </c>
      <c r="E186" s="661" t="s">
        <v>2940</v>
      </c>
      <c r="F186" s="660">
        <v>4.9554400000000003</v>
      </c>
      <c r="G186" s="661" t="s">
        <v>2129</v>
      </c>
    </row>
    <row r="187" spans="1:7" s="453" customFormat="1" ht="89.25">
      <c r="A187" s="675"/>
      <c r="B187" s="674"/>
      <c r="C187" s="674"/>
      <c r="D187" s="658" t="s">
        <v>2897</v>
      </c>
      <c r="E187" s="659" t="s">
        <v>2941</v>
      </c>
      <c r="F187" s="660">
        <v>10.11885631</v>
      </c>
      <c r="G187" s="659" t="s">
        <v>2130</v>
      </c>
    </row>
    <row r="188" spans="1:7" s="453" customFormat="1" ht="89.25">
      <c r="A188" s="674"/>
      <c r="B188" s="674"/>
      <c r="C188" s="674"/>
      <c r="D188" s="658" t="s">
        <v>2902</v>
      </c>
      <c r="E188" s="659" t="s">
        <v>2061</v>
      </c>
      <c r="F188" s="660">
        <v>1.6151169999999999</v>
      </c>
      <c r="G188" s="659" t="s">
        <v>2062</v>
      </c>
    </row>
    <row r="189" spans="1:7" s="453" customFormat="1" ht="114.75">
      <c r="A189" s="675"/>
      <c r="B189" s="674"/>
      <c r="C189" s="674"/>
      <c r="D189" s="658" t="s">
        <v>2942</v>
      </c>
      <c r="E189" s="661" t="s">
        <v>2131</v>
      </c>
      <c r="F189" s="660">
        <v>582.78303974000005</v>
      </c>
      <c r="G189" s="661" t="s">
        <v>2307</v>
      </c>
    </row>
    <row r="190" spans="1:7" s="453" customFormat="1" ht="63.75">
      <c r="A190" s="674"/>
      <c r="B190" s="674"/>
      <c r="C190" s="674"/>
      <c r="D190" s="658" t="s">
        <v>2943</v>
      </c>
      <c r="E190" s="659" t="s">
        <v>1116</v>
      </c>
      <c r="F190" s="660">
        <v>8.3304410000000004</v>
      </c>
      <c r="G190" s="659" t="s">
        <v>751</v>
      </c>
    </row>
    <row r="191" spans="1:7" s="453" customFormat="1" ht="76.5">
      <c r="A191" s="675"/>
      <c r="B191" s="674"/>
      <c r="C191" s="674"/>
      <c r="D191" s="658" t="s">
        <v>2944</v>
      </c>
      <c r="E191" s="659" t="s">
        <v>2063</v>
      </c>
      <c r="F191" s="660">
        <v>62.996438759999997</v>
      </c>
      <c r="G191" s="659" t="s">
        <v>2945</v>
      </c>
    </row>
    <row r="192" spans="1:7" s="453" customFormat="1" ht="89.25">
      <c r="A192" s="674"/>
      <c r="B192" s="674"/>
      <c r="C192" s="674"/>
      <c r="D192" s="658" t="s">
        <v>2946</v>
      </c>
      <c r="E192" s="659" t="s">
        <v>2947</v>
      </c>
      <c r="F192" s="660">
        <v>5.6715399800000004</v>
      </c>
      <c r="G192" s="659" t="s">
        <v>2948</v>
      </c>
    </row>
    <row r="193" spans="1:7" s="453" customFormat="1" ht="102">
      <c r="A193" s="675"/>
      <c r="B193" s="674"/>
      <c r="C193" s="674"/>
      <c r="D193" s="658" t="s">
        <v>2949</v>
      </c>
      <c r="E193" s="661" t="s">
        <v>2132</v>
      </c>
      <c r="F193" s="660">
        <v>37.933963769999998</v>
      </c>
      <c r="G193" s="661" t="s">
        <v>2950</v>
      </c>
    </row>
    <row r="194" spans="1:7" s="453" customFormat="1" ht="63.75">
      <c r="A194" s="674"/>
      <c r="B194" s="674"/>
      <c r="C194" s="674"/>
      <c r="D194" s="658" t="s">
        <v>2951</v>
      </c>
      <c r="E194" s="659" t="s">
        <v>2952</v>
      </c>
      <c r="F194" s="660">
        <v>30.253028</v>
      </c>
      <c r="G194" s="659" t="s">
        <v>2953</v>
      </c>
    </row>
    <row r="195" spans="1:7" s="453" customFormat="1" ht="102">
      <c r="A195" s="675"/>
      <c r="B195" s="674"/>
      <c r="C195" s="674"/>
      <c r="D195" s="658" t="s">
        <v>2954</v>
      </c>
      <c r="E195" s="661" t="s">
        <v>2955</v>
      </c>
      <c r="F195" s="660">
        <v>4.4876306000000001</v>
      </c>
      <c r="G195" s="661" t="s">
        <v>2956</v>
      </c>
    </row>
    <row r="196" spans="1:7" s="453" customFormat="1" ht="89.25">
      <c r="A196" s="674"/>
      <c r="B196" s="674"/>
      <c r="C196" s="674"/>
      <c r="D196" s="658" t="s">
        <v>2957</v>
      </c>
      <c r="E196" s="659" t="s">
        <v>2064</v>
      </c>
      <c r="F196" s="660">
        <v>23.284631000000001</v>
      </c>
      <c r="G196" s="659" t="s">
        <v>2133</v>
      </c>
    </row>
    <row r="197" spans="1:7" s="453" customFormat="1" ht="89.25">
      <c r="A197" s="675"/>
      <c r="B197" s="674"/>
      <c r="C197" s="674"/>
      <c r="D197" s="658" t="s">
        <v>2958</v>
      </c>
      <c r="E197" s="659" t="s">
        <v>2134</v>
      </c>
      <c r="F197" s="660">
        <v>64.691691779999999</v>
      </c>
      <c r="G197" s="661" t="s">
        <v>2135</v>
      </c>
    </row>
    <row r="198" spans="1:7" s="453" customFormat="1" ht="89.25">
      <c r="A198" s="674"/>
      <c r="B198" s="674"/>
      <c r="C198" s="674"/>
      <c r="D198" s="658" t="s">
        <v>2959</v>
      </c>
      <c r="E198" s="659" t="s">
        <v>2960</v>
      </c>
      <c r="F198" s="660">
        <v>14.559709</v>
      </c>
      <c r="G198" s="659" t="s">
        <v>2136</v>
      </c>
    </row>
    <row r="199" spans="1:7" s="453" customFormat="1" ht="102">
      <c r="A199" s="675"/>
      <c r="B199" s="674"/>
      <c r="C199" s="674"/>
      <c r="D199" s="658" t="s">
        <v>2961</v>
      </c>
      <c r="E199" s="661" t="s">
        <v>2137</v>
      </c>
      <c r="F199" s="660">
        <v>249.74127283999999</v>
      </c>
      <c r="G199" s="661" t="s">
        <v>2962</v>
      </c>
    </row>
    <row r="200" spans="1:7" s="453" customFormat="1" ht="102">
      <c r="A200" s="674"/>
      <c r="B200" s="674"/>
      <c r="C200" s="674"/>
      <c r="D200" s="658" t="s">
        <v>2963</v>
      </c>
      <c r="E200" s="661" t="s">
        <v>2964</v>
      </c>
      <c r="F200" s="660">
        <v>5.4542609999999998</v>
      </c>
      <c r="G200" s="661" t="s">
        <v>2138</v>
      </c>
    </row>
    <row r="201" spans="1:7" s="453" customFormat="1" ht="63.75">
      <c r="A201" s="675"/>
      <c r="B201" s="674"/>
      <c r="C201" s="674"/>
      <c r="D201" s="658" t="s">
        <v>2965</v>
      </c>
      <c r="E201" s="659" t="s">
        <v>1862</v>
      </c>
      <c r="F201" s="660">
        <v>-0.27024999999999999</v>
      </c>
      <c r="G201" s="659" t="s">
        <v>1863</v>
      </c>
    </row>
    <row r="202" spans="1:7" s="453" customFormat="1" ht="38.25">
      <c r="A202" s="674"/>
      <c r="B202" s="674"/>
      <c r="C202" s="674"/>
      <c r="D202" s="658" t="s">
        <v>2966</v>
      </c>
      <c r="E202" s="659" t="s">
        <v>1864</v>
      </c>
      <c r="F202" s="660">
        <v>190.95666241999999</v>
      </c>
      <c r="G202" s="659" t="s">
        <v>1865</v>
      </c>
    </row>
    <row r="203" spans="1:7" s="453" customFormat="1" ht="89.25">
      <c r="A203" s="675"/>
      <c r="B203" s="674"/>
      <c r="C203" s="674"/>
      <c r="D203" s="658" t="s">
        <v>2967</v>
      </c>
      <c r="E203" s="661" t="s">
        <v>2968</v>
      </c>
      <c r="F203" s="660">
        <v>0.45450000000000002</v>
      </c>
      <c r="G203" s="661" t="s">
        <v>2139</v>
      </c>
    </row>
    <row r="204" spans="1:7" s="453" customFormat="1" ht="89.25">
      <c r="A204" s="674"/>
      <c r="B204" s="674"/>
      <c r="C204" s="674"/>
      <c r="D204" s="658" t="s">
        <v>2969</v>
      </c>
      <c r="E204" s="661" t="s">
        <v>2970</v>
      </c>
      <c r="F204" s="660">
        <v>0.02</v>
      </c>
      <c r="G204" s="661" t="s">
        <v>2140</v>
      </c>
    </row>
    <row r="205" spans="1:7" s="453" customFormat="1" ht="89.25">
      <c r="A205" s="675"/>
      <c r="B205" s="674"/>
      <c r="C205" s="674"/>
      <c r="D205" s="658" t="s">
        <v>2971</v>
      </c>
      <c r="E205" s="661" t="s">
        <v>2970</v>
      </c>
      <c r="F205" s="660">
        <v>0.10990999999999999</v>
      </c>
      <c r="G205" s="661" t="s">
        <v>2140</v>
      </c>
    </row>
    <row r="206" spans="1:7" s="453" customFormat="1" ht="51">
      <c r="A206" s="674"/>
      <c r="B206" s="674"/>
      <c r="C206" s="674"/>
      <c r="D206" s="658" t="s">
        <v>2972</v>
      </c>
      <c r="E206" s="659" t="s">
        <v>2973</v>
      </c>
      <c r="F206" s="660">
        <v>1.5793253700000001</v>
      </c>
      <c r="G206" s="659" t="s">
        <v>2974</v>
      </c>
    </row>
    <row r="207" spans="1:7" s="453" customFormat="1" ht="15.75">
      <c r="A207" s="668" t="s">
        <v>2842</v>
      </c>
      <c r="B207" s="667" t="s">
        <v>1048</v>
      </c>
      <c r="C207" s="668" t="s">
        <v>2840</v>
      </c>
      <c r="D207" s="668" t="s">
        <v>2841</v>
      </c>
      <c r="E207" s="669" t="s">
        <v>2392</v>
      </c>
      <c r="F207" s="663">
        <v>3.7218000000000001E-2</v>
      </c>
      <c r="G207" s="669" t="s">
        <v>2393</v>
      </c>
    </row>
    <row r="208" spans="1:7" s="453" customFormat="1" ht="15.75">
      <c r="A208" s="668" t="s">
        <v>2842</v>
      </c>
      <c r="B208" s="668" t="s">
        <v>2839</v>
      </c>
      <c r="C208" s="670" t="s">
        <v>723</v>
      </c>
      <c r="D208" s="668" t="s">
        <v>2841</v>
      </c>
      <c r="E208" s="671" t="s">
        <v>2394</v>
      </c>
      <c r="F208" s="665">
        <v>3.7218000000000001E-2</v>
      </c>
      <c r="G208" s="671" t="s">
        <v>2395</v>
      </c>
    </row>
    <row r="209" spans="1:7" s="453" customFormat="1" ht="25.5">
      <c r="A209" s="675"/>
      <c r="B209" s="673" t="s">
        <v>1048</v>
      </c>
      <c r="C209" s="673" t="s">
        <v>723</v>
      </c>
      <c r="D209" s="658" t="s">
        <v>2843</v>
      </c>
      <c r="E209" s="659" t="s">
        <v>2396</v>
      </c>
      <c r="F209" s="660">
        <v>3.7218000000000001E-2</v>
      </c>
      <c r="G209" s="659" t="s">
        <v>2397</v>
      </c>
    </row>
    <row r="210" spans="1:7" s="453" customFormat="1" ht="15.75">
      <c r="A210" s="668" t="s">
        <v>2842</v>
      </c>
      <c r="B210" s="668" t="s">
        <v>2839</v>
      </c>
      <c r="C210" s="670" t="s">
        <v>236</v>
      </c>
      <c r="D210" s="668" t="s">
        <v>2841</v>
      </c>
      <c r="E210" s="671" t="s">
        <v>2398</v>
      </c>
      <c r="F210" s="665">
        <v>0</v>
      </c>
      <c r="G210" s="671" t="s">
        <v>2399</v>
      </c>
    </row>
    <row r="211" spans="1:7" s="453" customFormat="1" ht="25.5">
      <c r="A211" s="674"/>
      <c r="B211" s="674"/>
      <c r="C211" s="673" t="s">
        <v>236</v>
      </c>
      <c r="D211" s="658" t="s">
        <v>2023</v>
      </c>
      <c r="E211" s="659" t="s">
        <v>2400</v>
      </c>
      <c r="F211" s="660">
        <v>0</v>
      </c>
      <c r="G211" s="659" t="s">
        <v>2401</v>
      </c>
    </row>
    <row r="212" spans="1:7" s="453" customFormat="1" ht="15.75">
      <c r="A212" s="668" t="s">
        <v>2842</v>
      </c>
      <c r="B212" s="667" t="s">
        <v>1055</v>
      </c>
      <c r="C212" s="668" t="s">
        <v>2840</v>
      </c>
      <c r="D212" s="668" t="s">
        <v>2841</v>
      </c>
      <c r="E212" s="669" t="s">
        <v>2975</v>
      </c>
      <c r="F212" s="663">
        <v>3852.8816692599999</v>
      </c>
      <c r="G212" s="669" t="s">
        <v>231</v>
      </c>
    </row>
    <row r="213" spans="1:7" s="453" customFormat="1" ht="15.75">
      <c r="A213" s="668" t="s">
        <v>2842</v>
      </c>
      <c r="B213" s="668" t="s">
        <v>2839</v>
      </c>
      <c r="C213" s="670" t="s">
        <v>723</v>
      </c>
      <c r="D213" s="668" t="s">
        <v>2841</v>
      </c>
      <c r="E213" s="671" t="s">
        <v>2976</v>
      </c>
      <c r="F213" s="665">
        <v>3852.8816692599999</v>
      </c>
      <c r="G213" s="671" t="s">
        <v>231</v>
      </c>
    </row>
    <row r="214" spans="1:7" s="453" customFormat="1" ht="51">
      <c r="A214" s="675"/>
      <c r="B214" s="673" t="s">
        <v>1055</v>
      </c>
      <c r="C214" s="673" t="s">
        <v>723</v>
      </c>
      <c r="D214" s="658" t="s">
        <v>1044</v>
      </c>
      <c r="E214" s="659" t="s">
        <v>1117</v>
      </c>
      <c r="F214" s="660">
        <v>356.30103865000001</v>
      </c>
      <c r="G214" s="659" t="s">
        <v>607</v>
      </c>
    </row>
    <row r="215" spans="1:7" s="453" customFormat="1" ht="38.25">
      <c r="A215" s="674"/>
      <c r="B215" s="674"/>
      <c r="C215" s="674"/>
      <c r="D215" s="658" t="s">
        <v>1048</v>
      </c>
      <c r="E215" s="659" t="s">
        <v>1118</v>
      </c>
      <c r="F215" s="660">
        <v>231.39659925999999</v>
      </c>
      <c r="G215" s="659" t="s">
        <v>304</v>
      </c>
    </row>
    <row r="216" spans="1:7" s="453" customFormat="1" ht="25.5">
      <c r="A216" s="675"/>
      <c r="B216" s="674"/>
      <c r="C216" s="674"/>
      <c r="D216" s="658" t="s">
        <v>1055</v>
      </c>
      <c r="E216" s="659" t="s">
        <v>1119</v>
      </c>
      <c r="F216" s="660">
        <v>338.15101598000001</v>
      </c>
      <c r="G216" s="659" t="s">
        <v>227</v>
      </c>
    </row>
    <row r="217" spans="1:7" s="453" customFormat="1" ht="25.5">
      <c r="A217" s="674"/>
      <c r="B217" s="674"/>
      <c r="C217" s="674"/>
      <c r="D217" s="658" t="s">
        <v>2878</v>
      </c>
      <c r="E217" s="659" t="s">
        <v>1120</v>
      </c>
      <c r="F217" s="660">
        <v>594.07484222000005</v>
      </c>
      <c r="G217" s="659" t="s">
        <v>273</v>
      </c>
    </row>
    <row r="218" spans="1:7" s="453" customFormat="1" ht="63.75">
      <c r="A218" s="675"/>
      <c r="B218" s="674"/>
      <c r="C218" s="674"/>
      <c r="D218" s="658" t="s">
        <v>2906</v>
      </c>
      <c r="E218" s="659" t="s">
        <v>2566</v>
      </c>
      <c r="F218" s="660">
        <v>1020.84577405</v>
      </c>
      <c r="G218" s="659" t="s">
        <v>2977</v>
      </c>
    </row>
    <row r="219" spans="1:7" s="453" customFormat="1" ht="25.5">
      <c r="A219" s="674"/>
      <c r="B219" s="674"/>
      <c r="C219" s="674"/>
      <c r="D219" s="658" t="s">
        <v>2879</v>
      </c>
      <c r="E219" s="659" t="s">
        <v>1121</v>
      </c>
      <c r="F219" s="660">
        <v>481.79448572000001</v>
      </c>
      <c r="G219" s="659" t="s">
        <v>535</v>
      </c>
    </row>
    <row r="220" spans="1:7" s="453" customFormat="1" ht="15">
      <c r="A220" s="675"/>
      <c r="B220" s="674"/>
      <c r="C220" s="674"/>
      <c r="D220" s="658" t="s">
        <v>2024</v>
      </c>
      <c r="E220" s="659" t="s">
        <v>2282</v>
      </c>
      <c r="F220" s="660">
        <v>1E-3</v>
      </c>
      <c r="G220" s="659" t="s">
        <v>2283</v>
      </c>
    </row>
    <row r="221" spans="1:7" s="453" customFormat="1" ht="38.25">
      <c r="A221" s="674"/>
      <c r="B221" s="674"/>
      <c r="C221" s="674"/>
      <c r="D221" s="658" t="s">
        <v>2028</v>
      </c>
      <c r="E221" s="659" t="s">
        <v>1122</v>
      </c>
      <c r="F221" s="660">
        <v>2.2909909999999999E-2</v>
      </c>
      <c r="G221" s="659" t="s">
        <v>2978</v>
      </c>
    </row>
    <row r="222" spans="1:7" s="453" customFormat="1" ht="38.25">
      <c r="A222" s="675"/>
      <c r="B222" s="674"/>
      <c r="C222" s="674"/>
      <c r="D222" s="658" t="s">
        <v>2026</v>
      </c>
      <c r="E222" s="659" t="s">
        <v>1123</v>
      </c>
      <c r="F222" s="660">
        <v>830.05728347000002</v>
      </c>
      <c r="G222" s="659" t="s">
        <v>1124</v>
      </c>
    </row>
    <row r="223" spans="1:7" s="453" customFormat="1" ht="25.5">
      <c r="A223" s="674"/>
      <c r="B223" s="674"/>
      <c r="C223" s="674"/>
      <c r="D223" s="658" t="s">
        <v>2849</v>
      </c>
      <c r="E223" s="659" t="s">
        <v>2379</v>
      </c>
      <c r="F223" s="660">
        <v>0.23672000000000001</v>
      </c>
      <c r="G223" s="659" t="s">
        <v>2380</v>
      </c>
    </row>
    <row r="224" spans="1:7" s="453" customFormat="1" ht="25.5">
      <c r="A224" s="667" t="s">
        <v>362</v>
      </c>
      <c r="B224" s="668" t="s">
        <v>2839</v>
      </c>
      <c r="C224" s="668" t="s">
        <v>2840</v>
      </c>
      <c r="D224" s="668" t="s">
        <v>2841</v>
      </c>
      <c r="E224" s="669" t="s">
        <v>1034</v>
      </c>
      <c r="F224" s="663">
        <v>6986.0145578600004</v>
      </c>
      <c r="G224" s="669" t="s">
        <v>554</v>
      </c>
    </row>
    <row r="225" spans="1:7" s="453" customFormat="1" ht="38.25">
      <c r="A225" s="668" t="s">
        <v>2842</v>
      </c>
      <c r="B225" s="667" t="s">
        <v>2023</v>
      </c>
      <c r="C225" s="668" t="s">
        <v>2840</v>
      </c>
      <c r="D225" s="668" t="s">
        <v>2841</v>
      </c>
      <c r="E225" s="669" t="s">
        <v>1125</v>
      </c>
      <c r="F225" s="663">
        <v>5745.0811565200001</v>
      </c>
      <c r="G225" s="669" t="s">
        <v>410</v>
      </c>
    </row>
    <row r="226" spans="1:7" s="453" customFormat="1" ht="38.25">
      <c r="A226" s="668" t="s">
        <v>2842</v>
      </c>
      <c r="B226" s="668" t="s">
        <v>2839</v>
      </c>
      <c r="C226" s="670" t="s">
        <v>723</v>
      </c>
      <c r="D226" s="668" t="s">
        <v>2841</v>
      </c>
      <c r="E226" s="671" t="s">
        <v>1126</v>
      </c>
      <c r="F226" s="665">
        <v>5745.0811565200001</v>
      </c>
      <c r="G226" s="671" t="s">
        <v>410</v>
      </c>
    </row>
    <row r="227" spans="1:7" s="453" customFormat="1" ht="51">
      <c r="A227" s="672" t="s">
        <v>362</v>
      </c>
      <c r="B227" s="673" t="s">
        <v>2023</v>
      </c>
      <c r="C227" s="673" t="s">
        <v>723</v>
      </c>
      <c r="D227" s="658" t="s">
        <v>2843</v>
      </c>
      <c r="E227" s="659" t="s">
        <v>2979</v>
      </c>
      <c r="F227" s="660">
        <v>117.66777454</v>
      </c>
      <c r="G227" s="659" t="s">
        <v>284</v>
      </c>
    </row>
    <row r="228" spans="1:7" s="453" customFormat="1" ht="15">
      <c r="A228" s="674"/>
      <c r="B228" s="674"/>
      <c r="C228" s="674"/>
      <c r="D228" s="658" t="s">
        <v>2844</v>
      </c>
      <c r="E228" s="659" t="s">
        <v>1127</v>
      </c>
      <c r="F228" s="660">
        <v>5236.2669788100002</v>
      </c>
      <c r="G228" s="659" t="s">
        <v>169</v>
      </c>
    </row>
    <row r="229" spans="1:7" s="453" customFormat="1" ht="38.25">
      <c r="A229" s="675"/>
      <c r="B229" s="674"/>
      <c r="C229" s="674"/>
      <c r="D229" s="658" t="s">
        <v>2878</v>
      </c>
      <c r="E229" s="659" t="s">
        <v>1866</v>
      </c>
      <c r="F229" s="660">
        <v>391.14640316999999</v>
      </c>
      <c r="G229" s="659" t="s">
        <v>1867</v>
      </c>
    </row>
    <row r="230" spans="1:7" s="453" customFormat="1" ht="25.5">
      <c r="A230" s="668" t="s">
        <v>2842</v>
      </c>
      <c r="B230" s="667" t="s">
        <v>2843</v>
      </c>
      <c r="C230" s="668" t="s">
        <v>2840</v>
      </c>
      <c r="D230" s="668" t="s">
        <v>2841</v>
      </c>
      <c r="E230" s="669" t="s">
        <v>1868</v>
      </c>
      <c r="F230" s="663">
        <v>-0.21680801</v>
      </c>
      <c r="G230" s="669" t="s">
        <v>1869</v>
      </c>
    </row>
    <row r="231" spans="1:7" s="453" customFormat="1" ht="25.5">
      <c r="A231" s="668" t="s">
        <v>2842</v>
      </c>
      <c r="B231" s="668" t="s">
        <v>2839</v>
      </c>
      <c r="C231" s="670" t="s">
        <v>723</v>
      </c>
      <c r="D231" s="668" t="s">
        <v>2841</v>
      </c>
      <c r="E231" s="671" t="s">
        <v>1868</v>
      </c>
      <c r="F231" s="665">
        <v>-0.21680801</v>
      </c>
      <c r="G231" s="671" t="s">
        <v>1869</v>
      </c>
    </row>
    <row r="232" spans="1:7" s="453" customFormat="1" ht="38.25">
      <c r="A232" s="674"/>
      <c r="B232" s="673" t="s">
        <v>2843</v>
      </c>
      <c r="C232" s="673" t="s">
        <v>723</v>
      </c>
      <c r="D232" s="658" t="s">
        <v>2023</v>
      </c>
      <c r="E232" s="659" t="s">
        <v>2980</v>
      </c>
      <c r="F232" s="660">
        <v>1.0581989999999999E-2</v>
      </c>
      <c r="G232" s="659" t="s">
        <v>2981</v>
      </c>
    </row>
    <row r="233" spans="1:7" s="453" customFormat="1" ht="25.5">
      <c r="A233" s="675"/>
      <c r="B233" s="674"/>
      <c r="C233" s="674"/>
      <c r="D233" s="658" t="s">
        <v>1044</v>
      </c>
      <c r="E233" s="659" t="s">
        <v>1870</v>
      </c>
      <c r="F233" s="660">
        <v>-0.22739000000000001</v>
      </c>
      <c r="G233" s="659" t="s">
        <v>1871</v>
      </c>
    </row>
    <row r="234" spans="1:7" s="453" customFormat="1" ht="38.25">
      <c r="A234" s="674"/>
      <c r="B234" s="674"/>
      <c r="C234" s="674"/>
      <c r="D234" s="658" t="s">
        <v>1048</v>
      </c>
      <c r="E234" s="659" t="s">
        <v>1872</v>
      </c>
      <c r="F234" s="660">
        <v>0</v>
      </c>
      <c r="G234" s="659" t="s">
        <v>1873</v>
      </c>
    </row>
    <row r="235" spans="1:7" s="453" customFormat="1" ht="25.5">
      <c r="A235" s="668" t="s">
        <v>2842</v>
      </c>
      <c r="B235" s="667" t="s">
        <v>2844</v>
      </c>
      <c r="C235" s="668" t="s">
        <v>2840</v>
      </c>
      <c r="D235" s="668" t="s">
        <v>2841</v>
      </c>
      <c r="E235" s="669" t="s">
        <v>1128</v>
      </c>
      <c r="F235" s="663">
        <v>1241.1502093500001</v>
      </c>
      <c r="G235" s="669" t="s">
        <v>703</v>
      </c>
    </row>
    <row r="236" spans="1:7" s="453" customFormat="1" ht="15.75">
      <c r="A236" s="668" t="s">
        <v>2842</v>
      </c>
      <c r="B236" s="668" t="s">
        <v>2839</v>
      </c>
      <c r="C236" s="670" t="s">
        <v>723</v>
      </c>
      <c r="D236" s="668" t="s">
        <v>2841</v>
      </c>
      <c r="E236" s="671" t="s">
        <v>569</v>
      </c>
      <c r="F236" s="665">
        <v>1023.19168698</v>
      </c>
      <c r="G236" s="671" t="s">
        <v>660</v>
      </c>
    </row>
    <row r="237" spans="1:7" s="453" customFormat="1" ht="15">
      <c r="A237" s="675"/>
      <c r="B237" s="673" t="s">
        <v>2844</v>
      </c>
      <c r="C237" s="673" t="s">
        <v>723</v>
      </c>
      <c r="D237" s="658" t="s">
        <v>2023</v>
      </c>
      <c r="E237" s="659" t="s">
        <v>1129</v>
      </c>
      <c r="F237" s="660">
        <v>1023.19168698</v>
      </c>
      <c r="G237" s="659" t="s">
        <v>81</v>
      </c>
    </row>
    <row r="238" spans="1:7" s="453" customFormat="1" ht="15.75">
      <c r="A238" s="668" t="s">
        <v>2842</v>
      </c>
      <c r="B238" s="668" t="s">
        <v>2839</v>
      </c>
      <c r="C238" s="670" t="s">
        <v>236</v>
      </c>
      <c r="D238" s="668" t="s">
        <v>2841</v>
      </c>
      <c r="E238" s="671" t="s">
        <v>1130</v>
      </c>
      <c r="F238" s="665">
        <v>217.95852237</v>
      </c>
      <c r="G238" s="671" t="s">
        <v>929</v>
      </c>
    </row>
    <row r="239" spans="1:7" s="453" customFormat="1" ht="25.5">
      <c r="A239" s="674"/>
      <c r="B239" s="674"/>
      <c r="C239" s="673" t="s">
        <v>236</v>
      </c>
      <c r="D239" s="658" t="s">
        <v>2843</v>
      </c>
      <c r="E239" s="659" t="s">
        <v>1131</v>
      </c>
      <c r="F239" s="660">
        <v>217.95852237</v>
      </c>
      <c r="G239" s="659" t="s">
        <v>511</v>
      </c>
    </row>
    <row r="240" spans="1:7" s="453" customFormat="1" ht="15.75">
      <c r="A240" s="667" t="s">
        <v>655</v>
      </c>
      <c r="B240" s="668" t="s">
        <v>2839</v>
      </c>
      <c r="C240" s="668" t="s">
        <v>2840</v>
      </c>
      <c r="D240" s="668" t="s">
        <v>2841</v>
      </c>
      <c r="E240" s="669" t="s">
        <v>1035</v>
      </c>
      <c r="F240" s="663">
        <v>260000</v>
      </c>
      <c r="G240" s="669" t="s">
        <v>390</v>
      </c>
    </row>
    <row r="241" spans="1:7" s="453" customFormat="1" ht="15.75">
      <c r="A241" s="668" t="s">
        <v>2842</v>
      </c>
      <c r="B241" s="667" t="s">
        <v>1044</v>
      </c>
      <c r="C241" s="668" t="s">
        <v>2840</v>
      </c>
      <c r="D241" s="668" t="s">
        <v>2841</v>
      </c>
      <c r="E241" s="669" t="s">
        <v>1874</v>
      </c>
      <c r="F241" s="663">
        <v>260000</v>
      </c>
      <c r="G241" s="669" t="s">
        <v>1875</v>
      </c>
    </row>
    <row r="242" spans="1:7" s="453" customFormat="1" ht="25.5">
      <c r="A242" s="668" t="s">
        <v>2842</v>
      </c>
      <c r="B242" s="668" t="s">
        <v>2839</v>
      </c>
      <c r="C242" s="670" t="s">
        <v>723</v>
      </c>
      <c r="D242" s="668" t="s">
        <v>2841</v>
      </c>
      <c r="E242" s="671" t="s">
        <v>2982</v>
      </c>
      <c r="F242" s="665">
        <v>260000</v>
      </c>
      <c r="G242" s="671" t="s">
        <v>1892</v>
      </c>
    </row>
    <row r="243" spans="1:7" s="453" customFormat="1" ht="25.5">
      <c r="A243" s="672" t="s">
        <v>655</v>
      </c>
      <c r="B243" s="673" t="s">
        <v>1044</v>
      </c>
      <c r="C243" s="673" t="s">
        <v>723</v>
      </c>
      <c r="D243" s="658" t="s">
        <v>2023</v>
      </c>
      <c r="E243" s="659" t="s">
        <v>1876</v>
      </c>
      <c r="F243" s="660">
        <v>260000</v>
      </c>
      <c r="G243" s="659" t="s">
        <v>1877</v>
      </c>
    </row>
    <row r="244" spans="1:7" s="453" customFormat="1" ht="15.75">
      <c r="A244" s="667" t="s">
        <v>1039</v>
      </c>
      <c r="B244" s="668" t="s">
        <v>2839</v>
      </c>
      <c r="C244" s="668" t="s">
        <v>2840</v>
      </c>
      <c r="D244" s="668" t="s">
        <v>2841</v>
      </c>
      <c r="E244" s="669" t="s">
        <v>1024</v>
      </c>
      <c r="F244" s="663">
        <v>1272.35696699</v>
      </c>
      <c r="G244" s="669" t="s">
        <v>715</v>
      </c>
    </row>
    <row r="245" spans="1:7" s="453" customFormat="1" ht="15.75">
      <c r="A245" s="668" t="s">
        <v>2842</v>
      </c>
      <c r="B245" s="667" t="s">
        <v>2023</v>
      </c>
      <c r="C245" s="668" t="s">
        <v>2840</v>
      </c>
      <c r="D245" s="668" t="s">
        <v>2841</v>
      </c>
      <c r="E245" s="669" t="s">
        <v>1024</v>
      </c>
      <c r="F245" s="663">
        <v>1272.12537099</v>
      </c>
      <c r="G245" s="669" t="s">
        <v>715</v>
      </c>
    </row>
    <row r="246" spans="1:7" s="453" customFormat="1" ht="25.5">
      <c r="A246" s="668" t="s">
        <v>2842</v>
      </c>
      <c r="B246" s="668" t="s">
        <v>2839</v>
      </c>
      <c r="C246" s="670" t="s">
        <v>723</v>
      </c>
      <c r="D246" s="668" t="s">
        <v>2841</v>
      </c>
      <c r="E246" s="671" t="s">
        <v>1132</v>
      </c>
      <c r="F246" s="665">
        <v>1272.12537099</v>
      </c>
      <c r="G246" s="671" t="s">
        <v>541</v>
      </c>
    </row>
    <row r="247" spans="1:7" s="453" customFormat="1" ht="38.25">
      <c r="A247" s="673" t="s">
        <v>1039</v>
      </c>
      <c r="B247" s="673" t="s">
        <v>2023</v>
      </c>
      <c r="C247" s="673" t="s">
        <v>723</v>
      </c>
      <c r="D247" s="658" t="s">
        <v>1044</v>
      </c>
      <c r="E247" s="659" t="s">
        <v>2983</v>
      </c>
      <c r="F247" s="660">
        <v>0</v>
      </c>
      <c r="G247" s="659" t="s">
        <v>2141</v>
      </c>
    </row>
    <row r="248" spans="1:7" s="453" customFormat="1" ht="51">
      <c r="A248" s="675"/>
      <c r="B248" s="674"/>
      <c r="C248" s="674"/>
      <c r="D248" s="658" t="s">
        <v>1048</v>
      </c>
      <c r="E248" s="659" t="s">
        <v>2984</v>
      </c>
      <c r="F248" s="660">
        <v>0</v>
      </c>
      <c r="G248" s="659" t="s">
        <v>2142</v>
      </c>
    </row>
    <row r="249" spans="1:7" s="453" customFormat="1" ht="38.25">
      <c r="A249" s="674"/>
      <c r="B249" s="674"/>
      <c r="C249" s="674"/>
      <c r="D249" s="658" t="s">
        <v>1055</v>
      </c>
      <c r="E249" s="659" t="s">
        <v>2985</v>
      </c>
      <c r="F249" s="660">
        <v>778.32996373000003</v>
      </c>
      <c r="G249" s="659" t="s">
        <v>2143</v>
      </c>
    </row>
    <row r="250" spans="1:7" s="453" customFormat="1" ht="51">
      <c r="A250" s="675"/>
      <c r="B250" s="674"/>
      <c r="C250" s="674"/>
      <c r="D250" s="658" t="s">
        <v>2024</v>
      </c>
      <c r="E250" s="659" t="s">
        <v>2402</v>
      </c>
      <c r="F250" s="660">
        <v>0</v>
      </c>
      <c r="G250" s="659" t="s">
        <v>2403</v>
      </c>
    </row>
    <row r="251" spans="1:7" s="453" customFormat="1" ht="38.25">
      <c r="A251" s="674"/>
      <c r="B251" s="674"/>
      <c r="C251" s="674"/>
      <c r="D251" s="658" t="s">
        <v>2027</v>
      </c>
      <c r="E251" s="659" t="s">
        <v>2986</v>
      </c>
      <c r="F251" s="660">
        <v>0</v>
      </c>
      <c r="G251" s="659" t="s">
        <v>2987</v>
      </c>
    </row>
    <row r="252" spans="1:7" s="453" customFormat="1" ht="25.5">
      <c r="A252" s="675"/>
      <c r="B252" s="674"/>
      <c r="C252" s="674"/>
      <c r="D252" s="658" t="s">
        <v>2028</v>
      </c>
      <c r="E252" s="659" t="s">
        <v>1133</v>
      </c>
      <c r="F252" s="660">
        <v>145.43041417000001</v>
      </c>
      <c r="G252" s="659" t="s">
        <v>310</v>
      </c>
    </row>
    <row r="253" spans="1:7" s="453" customFormat="1" ht="25.5">
      <c r="A253" s="674"/>
      <c r="B253" s="674"/>
      <c r="C253" s="674"/>
      <c r="D253" s="658" t="s">
        <v>2025</v>
      </c>
      <c r="E253" s="659" t="s">
        <v>1134</v>
      </c>
      <c r="F253" s="660">
        <v>347.16499309</v>
      </c>
      <c r="G253" s="659" t="s">
        <v>572</v>
      </c>
    </row>
    <row r="254" spans="1:7" s="453" customFormat="1" ht="25.5">
      <c r="A254" s="675"/>
      <c r="B254" s="674"/>
      <c r="C254" s="674"/>
      <c r="D254" s="658" t="s">
        <v>2026</v>
      </c>
      <c r="E254" s="659" t="s">
        <v>2351</v>
      </c>
      <c r="F254" s="660">
        <v>0</v>
      </c>
      <c r="G254" s="659" t="s">
        <v>2352</v>
      </c>
    </row>
    <row r="255" spans="1:7" s="453" customFormat="1" ht="51">
      <c r="A255" s="674"/>
      <c r="B255" s="674"/>
      <c r="C255" s="674"/>
      <c r="D255" s="658" t="s">
        <v>2988</v>
      </c>
      <c r="E255" s="659" t="s">
        <v>2989</v>
      </c>
      <c r="F255" s="660">
        <v>1.2</v>
      </c>
      <c r="G255" s="659" t="s">
        <v>1893</v>
      </c>
    </row>
    <row r="256" spans="1:7" s="453" customFormat="1" ht="25.5">
      <c r="A256" s="668" t="s">
        <v>2842</v>
      </c>
      <c r="B256" s="668" t="s">
        <v>2839</v>
      </c>
      <c r="C256" s="670" t="s">
        <v>236</v>
      </c>
      <c r="D256" s="668" t="s">
        <v>2841</v>
      </c>
      <c r="E256" s="671" t="s">
        <v>2990</v>
      </c>
      <c r="F256" s="665">
        <v>0</v>
      </c>
      <c r="G256" s="671" t="s">
        <v>2991</v>
      </c>
    </row>
    <row r="257" spans="1:7" s="453" customFormat="1" ht="38.25">
      <c r="A257" s="675"/>
      <c r="B257" s="674"/>
      <c r="C257" s="673" t="s">
        <v>236</v>
      </c>
      <c r="D257" s="658" t="s">
        <v>2843</v>
      </c>
      <c r="E257" s="659" t="s">
        <v>2284</v>
      </c>
      <c r="F257" s="660">
        <v>0</v>
      </c>
      <c r="G257" s="659" t="s">
        <v>2285</v>
      </c>
    </row>
    <row r="258" spans="1:7" s="453" customFormat="1" ht="51">
      <c r="A258" s="674"/>
      <c r="B258" s="674"/>
      <c r="C258" s="674"/>
      <c r="D258" s="658" t="s">
        <v>2906</v>
      </c>
      <c r="E258" s="659" t="s">
        <v>2992</v>
      </c>
      <c r="F258" s="660">
        <v>0</v>
      </c>
      <c r="G258" s="659" t="s">
        <v>2993</v>
      </c>
    </row>
    <row r="259" spans="1:7" s="453" customFormat="1" ht="25.5">
      <c r="A259" s="668" t="s">
        <v>2842</v>
      </c>
      <c r="B259" s="667" t="s">
        <v>2843</v>
      </c>
      <c r="C259" s="668" t="s">
        <v>2840</v>
      </c>
      <c r="D259" s="668" t="s">
        <v>2841</v>
      </c>
      <c r="E259" s="669" t="s">
        <v>2404</v>
      </c>
      <c r="F259" s="663">
        <v>0.231596</v>
      </c>
      <c r="G259" s="669" t="s">
        <v>2405</v>
      </c>
    </row>
    <row r="260" spans="1:7" s="453" customFormat="1" ht="25.5">
      <c r="A260" s="668" t="s">
        <v>2842</v>
      </c>
      <c r="B260" s="668" t="s">
        <v>2839</v>
      </c>
      <c r="C260" s="670" t="s">
        <v>723</v>
      </c>
      <c r="D260" s="668" t="s">
        <v>2841</v>
      </c>
      <c r="E260" s="671" t="s">
        <v>2406</v>
      </c>
      <c r="F260" s="665">
        <v>0.231596</v>
      </c>
      <c r="G260" s="671" t="s">
        <v>2407</v>
      </c>
    </row>
    <row r="261" spans="1:7" s="453" customFormat="1" ht="38.25">
      <c r="A261" s="675"/>
      <c r="B261" s="673" t="s">
        <v>2843</v>
      </c>
      <c r="C261" s="673" t="s">
        <v>723</v>
      </c>
      <c r="D261" s="658" t="s">
        <v>2023</v>
      </c>
      <c r="E261" s="659" t="s">
        <v>2408</v>
      </c>
      <c r="F261" s="660">
        <v>0.231596</v>
      </c>
      <c r="G261" s="659" t="s">
        <v>2994</v>
      </c>
    </row>
    <row r="262" spans="1:7" s="453" customFormat="1" ht="25.5">
      <c r="A262" s="667" t="s">
        <v>692</v>
      </c>
      <c r="B262" s="668" t="s">
        <v>2839</v>
      </c>
      <c r="C262" s="668" t="s">
        <v>2840</v>
      </c>
      <c r="D262" s="668" t="s">
        <v>2841</v>
      </c>
      <c r="E262" s="669" t="s">
        <v>2995</v>
      </c>
      <c r="F262" s="663">
        <v>1592.89364688</v>
      </c>
      <c r="G262" s="669" t="s">
        <v>403</v>
      </c>
    </row>
    <row r="263" spans="1:7" s="453" customFormat="1" ht="25.5">
      <c r="A263" s="668" t="s">
        <v>2842</v>
      </c>
      <c r="B263" s="667" t="s">
        <v>2023</v>
      </c>
      <c r="C263" s="668" t="s">
        <v>2840</v>
      </c>
      <c r="D263" s="668" t="s">
        <v>2841</v>
      </c>
      <c r="E263" s="669" t="s">
        <v>1026</v>
      </c>
      <c r="F263" s="663">
        <v>1592.89364688</v>
      </c>
      <c r="G263" s="669" t="s">
        <v>403</v>
      </c>
    </row>
    <row r="264" spans="1:7" s="453" customFormat="1" ht="25.5">
      <c r="A264" s="668" t="s">
        <v>2842</v>
      </c>
      <c r="B264" s="668" t="s">
        <v>2839</v>
      </c>
      <c r="C264" s="670" t="s">
        <v>723</v>
      </c>
      <c r="D264" s="668" t="s">
        <v>2841</v>
      </c>
      <c r="E264" s="671" t="s">
        <v>1135</v>
      </c>
      <c r="F264" s="665">
        <v>1592.89364688</v>
      </c>
      <c r="G264" s="671" t="s">
        <v>270</v>
      </c>
    </row>
    <row r="265" spans="1:7" s="453" customFormat="1" ht="38.25">
      <c r="A265" s="673" t="s">
        <v>692</v>
      </c>
      <c r="B265" s="673" t="s">
        <v>2023</v>
      </c>
      <c r="C265" s="673" t="s">
        <v>723</v>
      </c>
      <c r="D265" s="658" t="s">
        <v>2843</v>
      </c>
      <c r="E265" s="659" t="s">
        <v>1136</v>
      </c>
      <c r="F265" s="660">
        <v>889.17420788000004</v>
      </c>
      <c r="G265" s="659" t="s">
        <v>333</v>
      </c>
    </row>
    <row r="266" spans="1:7" s="439" customFormat="1" ht="102">
      <c r="A266" s="675"/>
      <c r="B266" s="674"/>
      <c r="C266" s="674"/>
      <c r="D266" s="658" t="s">
        <v>1048</v>
      </c>
      <c r="E266" s="659" t="s">
        <v>2065</v>
      </c>
      <c r="F266" s="660">
        <v>703.71943899999997</v>
      </c>
      <c r="G266" s="661" t="s">
        <v>2144</v>
      </c>
    </row>
    <row r="267" spans="1:7" s="439" customFormat="1" ht="25.5">
      <c r="A267" s="667" t="s">
        <v>1040</v>
      </c>
      <c r="B267" s="668" t="s">
        <v>2839</v>
      </c>
      <c r="C267" s="668" t="s">
        <v>2840</v>
      </c>
      <c r="D267" s="668" t="s">
        <v>2841</v>
      </c>
      <c r="E267" s="669" t="s">
        <v>2996</v>
      </c>
      <c r="F267" s="663">
        <v>117807.39413330999</v>
      </c>
      <c r="G267" s="669" t="s">
        <v>645</v>
      </c>
    </row>
    <row r="268" spans="1:7" s="439" customFormat="1" ht="15.75">
      <c r="A268" s="668" t="s">
        <v>2842</v>
      </c>
      <c r="B268" s="667" t="s">
        <v>2023</v>
      </c>
      <c r="C268" s="668" t="s">
        <v>2840</v>
      </c>
      <c r="D268" s="668" t="s">
        <v>2841</v>
      </c>
      <c r="E268" s="669" t="s">
        <v>1137</v>
      </c>
      <c r="F268" s="663">
        <v>115863.70483331</v>
      </c>
      <c r="G268" s="669" t="s">
        <v>616</v>
      </c>
    </row>
    <row r="269" spans="1:7" s="439" customFormat="1" ht="25.5">
      <c r="A269" s="668" t="s">
        <v>2842</v>
      </c>
      <c r="B269" s="668" t="s">
        <v>2839</v>
      </c>
      <c r="C269" s="670" t="s">
        <v>723</v>
      </c>
      <c r="D269" s="668" t="s">
        <v>2841</v>
      </c>
      <c r="E269" s="671" t="s">
        <v>1138</v>
      </c>
      <c r="F269" s="665">
        <v>115863.70483331</v>
      </c>
      <c r="G269" s="671" t="s">
        <v>338</v>
      </c>
    </row>
    <row r="270" spans="1:7" s="439" customFormat="1" ht="25.5">
      <c r="A270" s="673" t="s">
        <v>1040</v>
      </c>
      <c r="B270" s="673" t="s">
        <v>2023</v>
      </c>
      <c r="C270" s="673" t="s">
        <v>723</v>
      </c>
      <c r="D270" s="658" t="s">
        <v>2023</v>
      </c>
      <c r="E270" s="659" t="s">
        <v>651</v>
      </c>
      <c r="F270" s="660">
        <v>115863.70483331</v>
      </c>
      <c r="G270" s="659" t="s">
        <v>2029</v>
      </c>
    </row>
    <row r="271" spans="1:7" s="439" customFormat="1" ht="102">
      <c r="A271" s="675"/>
      <c r="B271" s="674"/>
      <c r="C271" s="674"/>
      <c r="D271" s="658" t="s">
        <v>2024</v>
      </c>
      <c r="E271" s="661" t="s">
        <v>2997</v>
      </c>
      <c r="F271" s="660">
        <v>0</v>
      </c>
      <c r="G271" s="684" t="s">
        <v>2145</v>
      </c>
    </row>
    <row r="272" spans="1:7" s="439" customFormat="1" ht="15.75">
      <c r="A272" s="668" t="s">
        <v>2842</v>
      </c>
      <c r="B272" s="667" t="s">
        <v>2843</v>
      </c>
      <c r="C272" s="668" t="s">
        <v>2840</v>
      </c>
      <c r="D272" s="668" t="s">
        <v>2841</v>
      </c>
      <c r="E272" s="669" t="s">
        <v>1139</v>
      </c>
      <c r="F272" s="663">
        <v>1943.6893</v>
      </c>
      <c r="G272" s="669" t="s">
        <v>438</v>
      </c>
    </row>
    <row r="273" spans="1:7" s="439" customFormat="1" ht="15.75">
      <c r="A273" s="668" t="s">
        <v>2842</v>
      </c>
      <c r="B273" s="668" t="s">
        <v>2839</v>
      </c>
      <c r="C273" s="670" t="s">
        <v>723</v>
      </c>
      <c r="D273" s="668" t="s">
        <v>2841</v>
      </c>
      <c r="E273" s="671" t="s">
        <v>1140</v>
      </c>
      <c r="F273" s="665">
        <v>1943.6893</v>
      </c>
      <c r="G273" s="671" t="s">
        <v>653</v>
      </c>
    </row>
    <row r="274" spans="1:7" s="439" customFormat="1" ht="25.5">
      <c r="A274" s="674"/>
      <c r="B274" s="673" t="s">
        <v>2843</v>
      </c>
      <c r="C274" s="673" t="s">
        <v>723</v>
      </c>
      <c r="D274" s="658" t="s">
        <v>2023</v>
      </c>
      <c r="E274" s="659" t="s">
        <v>1141</v>
      </c>
      <c r="F274" s="660">
        <v>1943.6893</v>
      </c>
      <c r="G274" s="659" t="s">
        <v>35</v>
      </c>
    </row>
    <row r="275" spans="1:7" s="439" customFormat="1" ht="25.5">
      <c r="A275" s="668" t="s">
        <v>2842</v>
      </c>
      <c r="B275" s="668" t="s">
        <v>2839</v>
      </c>
      <c r="C275" s="670" t="s">
        <v>236</v>
      </c>
      <c r="D275" s="668" t="s">
        <v>2841</v>
      </c>
      <c r="E275" s="671" t="s">
        <v>1138</v>
      </c>
      <c r="F275" s="665">
        <v>0</v>
      </c>
      <c r="G275" s="671" t="s">
        <v>338</v>
      </c>
    </row>
    <row r="276" spans="1:7" s="439" customFormat="1" ht="38.25">
      <c r="A276" s="675"/>
      <c r="B276" s="674"/>
      <c r="C276" s="673" t="s">
        <v>236</v>
      </c>
      <c r="D276" s="658" t="s">
        <v>2023</v>
      </c>
      <c r="E276" s="659" t="s">
        <v>2441</v>
      </c>
      <c r="F276" s="660">
        <v>0</v>
      </c>
      <c r="G276" s="659" t="s">
        <v>2442</v>
      </c>
    </row>
    <row r="277" spans="1:7" s="439" customFormat="1" ht="25.5">
      <c r="A277" s="677" t="s">
        <v>1142</v>
      </c>
      <c r="B277" s="678"/>
      <c r="C277" s="679"/>
      <c r="D277" s="662"/>
      <c r="E277" s="680" t="s">
        <v>1143</v>
      </c>
      <c r="F277" s="841">
        <v>35308.535950160003</v>
      </c>
      <c r="G277" s="680" t="s">
        <v>32</v>
      </c>
    </row>
  </sheetData>
  <mergeCells count="1">
    <mergeCell ref="A3:G3"/>
  </mergeCells>
  <printOptions horizontalCentered="1"/>
  <pageMargins left="0.39370078740157483" right="0.23622047244094491" top="0.31496062992125984" bottom="0.51181102362204722" header="0.23622047244094491" footer="0.51181102362204722"/>
  <pageSetup paperSize="9" scale="72" fitToWidth="0"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9"/>
  <sheetViews>
    <sheetView topLeftCell="D7" zoomScale="75" zoomScaleNormal="75" zoomScaleSheetLayoutView="70" workbookViewId="0">
      <selection activeCell="K16" sqref="K16"/>
    </sheetView>
  </sheetViews>
  <sheetFormatPr defaultRowHeight="15"/>
  <cols>
    <col min="1" max="1" width="30.85546875" style="82" customWidth="1"/>
    <col min="2" max="13" width="12.5703125" style="82" customWidth="1"/>
    <col min="14" max="14" width="31.7109375" style="82" customWidth="1"/>
    <col min="15" max="15" width="19.5703125" style="82" customWidth="1"/>
    <col min="16" max="16384" width="9.140625" style="82"/>
  </cols>
  <sheetData>
    <row r="1" spans="1:14" ht="18">
      <c r="A1" s="105"/>
      <c r="B1" s="211"/>
    </row>
    <row r="2" spans="1:14">
      <c r="A2" s="82" t="s">
        <v>893</v>
      </c>
      <c r="N2" s="83" t="s">
        <v>894</v>
      </c>
    </row>
    <row r="4" spans="1:14" ht="15.75">
      <c r="A4" s="941" t="s">
        <v>103</v>
      </c>
      <c r="B4" s="941"/>
      <c r="C4" s="941"/>
      <c r="D4" s="941"/>
      <c r="E4" s="941"/>
      <c r="F4" s="941"/>
      <c r="G4" s="941"/>
      <c r="H4" s="941"/>
      <c r="I4" s="941"/>
      <c r="J4" s="941"/>
      <c r="K4" s="941"/>
      <c r="L4" s="941"/>
      <c r="M4" s="941"/>
      <c r="N4" s="941"/>
    </row>
    <row r="5" spans="1:14" ht="18.75">
      <c r="A5" s="941" t="s">
        <v>292</v>
      </c>
      <c r="B5" s="941"/>
      <c r="C5" s="941"/>
      <c r="D5" s="941"/>
      <c r="E5" s="941"/>
      <c r="F5" s="941"/>
      <c r="G5" s="941"/>
      <c r="H5" s="941"/>
      <c r="I5" s="941"/>
      <c r="J5" s="941"/>
      <c r="K5" s="941"/>
      <c r="L5" s="941"/>
      <c r="M5" s="941"/>
      <c r="N5" s="941"/>
    </row>
    <row r="6" spans="1:14">
      <c r="A6" s="82" t="s">
        <v>78</v>
      </c>
      <c r="N6" s="83" t="s">
        <v>321</v>
      </c>
    </row>
    <row r="7" spans="1:14">
      <c r="A7" s="944" t="s">
        <v>534</v>
      </c>
      <c r="B7" s="946" t="s">
        <v>383</v>
      </c>
      <c r="C7" s="947"/>
      <c r="D7" s="947"/>
      <c r="E7" s="947"/>
      <c r="F7" s="947"/>
      <c r="G7" s="948"/>
      <c r="H7" s="946" t="s">
        <v>384</v>
      </c>
      <c r="I7" s="947"/>
      <c r="J7" s="947"/>
      <c r="K7" s="947"/>
      <c r="L7" s="947"/>
      <c r="M7" s="948"/>
      <c r="N7" s="944" t="s">
        <v>51</v>
      </c>
    </row>
    <row r="8" spans="1:14">
      <c r="A8" s="945"/>
      <c r="B8" s="949" t="s">
        <v>385</v>
      </c>
      <c r="C8" s="950"/>
      <c r="D8" s="950"/>
      <c r="E8" s="950"/>
      <c r="F8" s="950"/>
      <c r="G8" s="951"/>
      <c r="H8" s="952" t="s">
        <v>457</v>
      </c>
      <c r="I8" s="942"/>
      <c r="J8" s="942"/>
      <c r="K8" s="942"/>
      <c r="L8" s="942"/>
      <c r="M8" s="953"/>
      <c r="N8" s="945"/>
    </row>
    <row r="9" spans="1:14" ht="81.75" customHeight="1">
      <c r="A9" s="945"/>
      <c r="B9" s="178" t="s">
        <v>2262</v>
      </c>
      <c r="C9" s="178" t="s">
        <v>2367</v>
      </c>
      <c r="D9" s="338" t="s">
        <v>2366</v>
      </c>
      <c r="E9" s="338" t="s">
        <v>2564</v>
      </c>
      <c r="F9" s="338" t="s">
        <v>2772</v>
      </c>
      <c r="G9" s="338" t="s">
        <v>2815</v>
      </c>
      <c r="H9" s="178" t="s">
        <v>2262</v>
      </c>
      <c r="I9" s="178" t="s">
        <v>2367</v>
      </c>
      <c r="J9" s="338" t="s">
        <v>2366</v>
      </c>
      <c r="K9" s="338" t="s">
        <v>2563</v>
      </c>
      <c r="L9" s="338" t="s">
        <v>2772</v>
      </c>
      <c r="M9" s="338" t="s">
        <v>2815</v>
      </c>
      <c r="N9" s="945"/>
    </row>
    <row r="10" spans="1:14">
      <c r="A10" s="84">
        <v>1</v>
      </c>
      <c r="B10" s="178">
        <v>2</v>
      </c>
      <c r="C10" s="178">
        <v>3</v>
      </c>
      <c r="D10" s="178">
        <v>4</v>
      </c>
      <c r="E10" s="178">
        <v>5</v>
      </c>
      <c r="F10" s="178">
        <v>6</v>
      </c>
      <c r="G10" s="178">
        <v>7</v>
      </c>
      <c r="H10" s="178">
        <v>8</v>
      </c>
      <c r="I10" s="178">
        <v>9</v>
      </c>
      <c r="J10" s="178">
        <v>10</v>
      </c>
      <c r="K10" s="178">
        <v>11</v>
      </c>
      <c r="L10" s="178">
        <v>12</v>
      </c>
      <c r="M10" s="178">
        <v>13</v>
      </c>
      <c r="N10" s="178">
        <v>14</v>
      </c>
    </row>
    <row r="11" spans="1:14" ht="27" customHeight="1">
      <c r="A11" s="85" t="s">
        <v>141</v>
      </c>
      <c r="B11" s="407">
        <v>737717.6238072</v>
      </c>
      <c r="C11" s="407">
        <v>1455319.7753673675</v>
      </c>
      <c r="D11" s="407">
        <v>-88398.154835309979</v>
      </c>
      <c r="E11" s="407">
        <v>78879.058180349995</v>
      </c>
      <c r="F11" s="407">
        <v>124624.53992448997</v>
      </c>
      <c r="G11" s="407">
        <v>833072.33680505003</v>
      </c>
      <c r="H11" s="407">
        <v>741185.23077310005</v>
      </c>
      <c r="I11" s="407">
        <v>1356975.1045781674</v>
      </c>
      <c r="J11" s="407">
        <v>86402.401314690011</v>
      </c>
      <c r="K11" s="480">
        <v>183533.84441555</v>
      </c>
      <c r="L11" s="407">
        <v>254603.89094398997</v>
      </c>
      <c r="M11" s="480">
        <v>729188.09148355003</v>
      </c>
      <c r="N11" s="86" t="s">
        <v>56</v>
      </c>
    </row>
    <row r="12" spans="1:14" s="91" customFormat="1" ht="15.75">
      <c r="A12" s="87" t="s">
        <v>662</v>
      </c>
      <c r="B12" s="408">
        <v>9733.2857572000066</v>
      </c>
      <c r="C12" s="408">
        <v>1498821.3710793001</v>
      </c>
      <c r="D12" s="408">
        <v>-57146.803155599984</v>
      </c>
      <c r="E12" s="408">
        <v>131864.63081249999</v>
      </c>
      <c r="F12" s="408">
        <v>205243.68284329999</v>
      </c>
      <c r="G12" s="408">
        <v>483687.20949140005</v>
      </c>
      <c r="H12" s="408">
        <v>13200.892073099996</v>
      </c>
      <c r="I12" s="408">
        <v>1400476.7003400999</v>
      </c>
      <c r="J12" s="408">
        <v>116987.74804440001</v>
      </c>
      <c r="K12" s="408">
        <v>235853.4120477</v>
      </c>
      <c r="L12" s="408">
        <v>334557.02886279998</v>
      </c>
      <c r="M12" s="408">
        <v>379136.95916990004</v>
      </c>
      <c r="N12" s="87" t="s">
        <v>663</v>
      </c>
    </row>
    <row r="13" spans="1:14" ht="23.25" customHeight="1">
      <c r="A13" s="89" t="s">
        <v>666</v>
      </c>
      <c r="B13" s="409">
        <v>0</v>
      </c>
      <c r="C13" s="409">
        <v>0</v>
      </c>
      <c r="D13" s="409">
        <v>0</v>
      </c>
      <c r="E13" s="409">
        <v>0</v>
      </c>
      <c r="F13" s="409">
        <v>0</v>
      </c>
      <c r="G13" s="409">
        <v>0</v>
      </c>
      <c r="H13" s="409">
        <v>0</v>
      </c>
      <c r="I13" s="409">
        <v>0</v>
      </c>
      <c r="J13" s="409">
        <v>0</v>
      </c>
      <c r="K13" s="409">
        <v>0</v>
      </c>
      <c r="L13" s="409">
        <v>0</v>
      </c>
      <c r="M13" s="409">
        <v>0</v>
      </c>
      <c r="N13" s="89" t="s">
        <v>724</v>
      </c>
    </row>
    <row r="14" spans="1:14" ht="32.25" customHeight="1">
      <c r="A14" s="95" t="s">
        <v>351</v>
      </c>
      <c r="B14" s="409">
        <v>-234567.05000000002</v>
      </c>
      <c r="C14" s="409">
        <v>1367269.5919933999</v>
      </c>
      <c r="D14" s="409">
        <v>47701.086844400001</v>
      </c>
      <c r="E14" s="409">
        <v>169739.35369999998</v>
      </c>
      <c r="F14" s="409">
        <v>469881.04035680002</v>
      </c>
      <c r="G14" s="409">
        <v>468961.20966590004</v>
      </c>
      <c r="H14" s="409">
        <v>-272780.52500000002</v>
      </c>
      <c r="I14" s="409">
        <v>1367269.5919933999</v>
      </c>
      <c r="J14" s="409">
        <v>37788.268844400001</v>
      </c>
      <c r="K14" s="409">
        <v>147260.36439999999</v>
      </c>
      <c r="L14" s="409">
        <v>442400.17365409998</v>
      </c>
      <c r="M14" s="409">
        <v>404924.33345420007</v>
      </c>
      <c r="N14" s="95" t="s">
        <v>512</v>
      </c>
    </row>
    <row r="15" spans="1:14" ht="15" customHeight="1">
      <c r="A15" s="89" t="s">
        <v>92</v>
      </c>
      <c r="B15" s="409"/>
      <c r="C15" s="409"/>
      <c r="D15" s="409"/>
      <c r="E15" s="409"/>
      <c r="F15" s="409"/>
      <c r="G15" s="409"/>
      <c r="H15" s="409"/>
      <c r="I15" s="409"/>
      <c r="J15" s="409"/>
      <c r="K15" s="409"/>
      <c r="L15" s="409"/>
      <c r="M15" s="409"/>
      <c r="N15" s="89" t="s">
        <v>711</v>
      </c>
    </row>
    <row r="16" spans="1:14" ht="30.75" customHeight="1">
      <c r="A16" s="96" t="s">
        <v>605</v>
      </c>
      <c r="B16" s="409">
        <v>-116965.526</v>
      </c>
      <c r="C16" s="409">
        <v>795897.47183319996</v>
      </c>
      <c r="D16" s="409">
        <v>37788.268844400001</v>
      </c>
      <c r="E16" s="409">
        <v>147260.36439999999</v>
      </c>
      <c r="F16" s="409">
        <v>442400.17365409998</v>
      </c>
      <c r="G16" s="409">
        <v>404924.33345420007</v>
      </c>
      <c r="H16" s="409">
        <v>-116965.526</v>
      </c>
      <c r="I16" s="409">
        <v>795897.47183319996</v>
      </c>
      <c r="J16" s="409">
        <v>37788.268844400001</v>
      </c>
      <c r="K16" s="409">
        <v>147260.36439999999</v>
      </c>
      <c r="L16" s="409">
        <v>442400.17365409998</v>
      </c>
      <c r="M16" s="409">
        <v>404924.33345420007</v>
      </c>
      <c r="N16" s="96" t="s">
        <v>561</v>
      </c>
    </row>
    <row r="17" spans="1:14" ht="29.25" customHeight="1">
      <c r="A17" s="96" t="s">
        <v>285</v>
      </c>
      <c r="B17" s="409">
        <v>-155814.99900000001</v>
      </c>
      <c r="C17" s="409">
        <v>571372.12016019993</v>
      </c>
      <c r="D17" s="409">
        <v>9912.8179999999993</v>
      </c>
      <c r="E17" s="409">
        <v>22478.989299999997</v>
      </c>
      <c r="F17" s="409">
        <v>29895.335702700009</v>
      </c>
      <c r="G17" s="409">
        <v>66451.345211699983</v>
      </c>
      <c r="H17" s="409">
        <v>-155814.99900000001</v>
      </c>
      <c r="I17" s="409">
        <v>571372.12016019993</v>
      </c>
      <c r="J17" s="409">
        <v>0</v>
      </c>
      <c r="K17" s="409">
        <v>0</v>
      </c>
      <c r="L17" s="409">
        <v>0</v>
      </c>
      <c r="M17" s="409">
        <v>0</v>
      </c>
      <c r="N17" s="96" t="s">
        <v>323</v>
      </c>
    </row>
    <row r="18" spans="1:14" ht="42.75" customHeight="1">
      <c r="A18" s="96" t="s">
        <v>150</v>
      </c>
      <c r="B18" s="409">
        <v>38213.474999999999</v>
      </c>
      <c r="C18" s="409">
        <v>0</v>
      </c>
      <c r="D18" s="409">
        <v>0</v>
      </c>
      <c r="E18" s="409">
        <v>0</v>
      </c>
      <c r="F18" s="409">
        <v>-2414.4690000000001</v>
      </c>
      <c r="G18" s="409">
        <v>-2414.4690000000001</v>
      </c>
      <c r="H18" s="409">
        <v>0</v>
      </c>
      <c r="I18" s="409">
        <v>0</v>
      </c>
      <c r="J18" s="409">
        <v>0</v>
      </c>
      <c r="K18" s="409">
        <v>0</v>
      </c>
      <c r="L18" s="409">
        <v>0</v>
      </c>
      <c r="M18" s="409">
        <v>0</v>
      </c>
      <c r="N18" s="96" t="s">
        <v>352</v>
      </c>
    </row>
    <row r="19" spans="1:14" ht="31.7" customHeight="1">
      <c r="A19" s="96" t="s">
        <v>665</v>
      </c>
      <c r="B19" s="409">
        <v>180000</v>
      </c>
      <c r="C19" s="409">
        <v>86822.54112210001</v>
      </c>
      <c r="D19" s="409">
        <v>0</v>
      </c>
      <c r="E19" s="409">
        <v>0</v>
      </c>
      <c r="F19" s="409">
        <v>0</v>
      </c>
      <c r="G19" s="409">
        <v>0</v>
      </c>
      <c r="H19" s="409">
        <v>180000</v>
      </c>
      <c r="I19" s="409">
        <v>0</v>
      </c>
      <c r="J19" s="409">
        <v>0</v>
      </c>
      <c r="K19" s="409">
        <v>0</v>
      </c>
      <c r="L19" s="409">
        <v>0</v>
      </c>
      <c r="M19" s="409">
        <v>0</v>
      </c>
      <c r="N19" s="96" t="s">
        <v>170</v>
      </c>
    </row>
    <row r="20" spans="1:14" ht="17.45" customHeight="1">
      <c r="A20" s="89" t="s">
        <v>183</v>
      </c>
      <c r="B20" s="409">
        <v>64300.335757200024</v>
      </c>
      <c r="C20" s="409">
        <v>44729.237963800028</v>
      </c>
      <c r="D20" s="409">
        <v>-104847.88999999998</v>
      </c>
      <c r="E20" s="409">
        <v>-37874.722887499986</v>
      </c>
      <c r="F20" s="409">
        <v>-264637.35751350003</v>
      </c>
      <c r="G20" s="409">
        <v>14725.999825499981</v>
      </c>
      <c r="H20" s="409">
        <v>105981.41707310002</v>
      </c>
      <c r="I20" s="409">
        <v>33207.108346699999</v>
      </c>
      <c r="J20" s="409">
        <v>79199.479200000002</v>
      </c>
      <c r="K20" s="409">
        <v>88593.047647700005</v>
      </c>
      <c r="L20" s="409">
        <v>-107843.1447913</v>
      </c>
      <c r="M20" s="409">
        <v>-25787.374284299993</v>
      </c>
      <c r="N20" s="89" t="s">
        <v>690</v>
      </c>
    </row>
    <row r="21" spans="1:14" s="91" customFormat="1" ht="17.45" customHeight="1">
      <c r="A21" s="87" t="s">
        <v>293</v>
      </c>
      <c r="B21" s="408">
        <v>727984.33805000002</v>
      </c>
      <c r="C21" s="408">
        <v>-43501.595711932474</v>
      </c>
      <c r="D21" s="408">
        <v>-31251.351679710002</v>
      </c>
      <c r="E21" s="408">
        <v>-52985.572632150004</v>
      </c>
      <c r="F21" s="408">
        <v>-80619.142918810016</v>
      </c>
      <c r="G21" s="408">
        <v>349385.12731364998</v>
      </c>
      <c r="H21" s="408">
        <v>727984.33870000008</v>
      </c>
      <c r="I21" s="408">
        <v>-43501.595761932476</v>
      </c>
      <c r="J21" s="408">
        <v>-30585.34672971</v>
      </c>
      <c r="K21" s="408">
        <v>-52319.567632150007</v>
      </c>
      <c r="L21" s="408">
        <v>-79953.137918810011</v>
      </c>
      <c r="M21" s="408">
        <v>350051.13231364999</v>
      </c>
      <c r="N21" s="87" t="s">
        <v>416</v>
      </c>
    </row>
    <row r="22" spans="1:14" ht="22.7" customHeight="1">
      <c r="A22" s="89" t="s">
        <v>666</v>
      </c>
      <c r="B22" s="409">
        <v>0</v>
      </c>
      <c r="C22" s="409">
        <v>0</v>
      </c>
      <c r="D22" s="409">
        <v>0</v>
      </c>
      <c r="E22" s="409">
        <v>0</v>
      </c>
      <c r="F22" s="409">
        <v>0</v>
      </c>
      <c r="G22" s="409">
        <v>0</v>
      </c>
      <c r="H22" s="409">
        <v>0</v>
      </c>
      <c r="I22" s="409">
        <v>0</v>
      </c>
      <c r="J22" s="409">
        <v>0</v>
      </c>
      <c r="K22" s="409">
        <v>0</v>
      </c>
      <c r="L22" s="409">
        <v>0</v>
      </c>
      <c r="M22" s="409">
        <v>0</v>
      </c>
      <c r="N22" s="89" t="s">
        <v>724</v>
      </c>
    </row>
    <row r="23" spans="1:14" ht="31.7" customHeight="1">
      <c r="A23" s="89" t="s">
        <v>351</v>
      </c>
      <c r="B23" s="409">
        <v>0</v>
      </c>
      <c r="C23" s="409">
        <v>0</v>
      </c>
      <c r="D23" s="409">
        <v>0</v>
      </c>
      <c r="E23" s="409">
        <v>0</v>
      </c>
      <c r="F23" s="409">
        <v>0</v>
      </c>
      <c r="G23" s="409">
        <v>0</v>
      </c>
      <c r="H23" s="409">
        <v>0</v>
      </c>
      <c r="I23" s="409">
        <v>0</v>
      </c>
      <c r="J23" s="409">
        <v>0</v>
      </c>
      <c r="K23" s="409">
        <v>0</v>
      </c>
      <c r="L23" s="409">
        <v>0</v>
      </c>
      <c r="M23" s="409">
        <v>0</v>
      </c>
      <c r="N23" s="89" t="s">
        <v>512</v>
      </c>
    </row>
    <row r="24" spans="1:14" ht="20.25" customHeight="1">
      <c r="A24" s="89" t="s">
        <v>184</v>
      </c>
      <c r="B24" s="409">
        <v>727984.33805000002</v>
      </c>
      <c r="C24" s="409">
        <v>-43501.595711932474</v>
      </c>
      <c r="D24" s="409">
        <v>-30585.346679710001</v>
      </c>
      <c r="E24" s="409">
        <v>-52319.567632150007</v>
      </c>
      <c r="F24" s="409">
        <v>-79953.137918810011</v>
      </c>
      <c r="G24" s="409">
        <v>-93510.86768635</v>
      </c>
      <c r="H24" s="409">
        <v>727984.33870000008</v>
      </c>
      <c r="I24" s="409">
        <v>-43501.595761932476</v>
      </c>
      <c r="J24" s="409">
        <v>-30585.34672971</v>
      </c>
      <c r="K24" s="409">
        <v>-52319.567632150007</v>
      </c>
      <c r="L24" s="409">
        <v>-79953.137918810011</v>
      </c>
      <c r="M24" s="409">
        <v>-93510.86768635</v>
      </c>
      <c r="N24" s="89" t="s">
        <v>185</v>
      </c>
    </row>
    <row r="25" spans="1:14" ht="42.75" customHeight="1">
      <c r="A25" s="89" t="s">
        <v>397</v>
      </c>
      <c r="B25" s="409">
        <v>0</v>
      </c>
      <c r="C25" s="409">
        <v>0</v>
      </c>
      <c r="D25" s="409">
        <v>0</v>
      </c>
      <c r="E25" s="409">
        <v>0</v>
      </c>
      <c r="F25" s="409">
        <v>0</v>
      </c>
      <c r="G25" s="409">
        <v>0</v>
      </c>
      <c r="H25" s="409">
        <v>0</v>
      </c>
      <c r="I25" s="409">
        <v>0</v>
      </c>
      <c r="J25" s="409">
        <v>0</v>
      </c>
      <c r="K25" s="409">
        <v>0</v>
      </c>
      <c r="L25" s="409">
        <v>0</v>
      </c>
      <c r="M25" s="409">
        <v>0</v>
      </c>
      <c r="N25" s="89" t="s">
        <v>230</v>
      </c>
    </row>
    <row r="26" spans="1:14" ht="19.5" customHeight="1">
      <c r="A26" s="92" t="s">
        <v>478</v>
      </c>
      <c r="B26" s="410">
        <v>0</v>
      </c>
      <c r="C26" s="410">
        <v>0</v>
      </c>
      <c r="D26" s="410">
        <v>-666.005</v>
      </c>
      <c r="E26" s="410">
        <v>-666.005</v>
      </c>
      <c r="F26" s="410">
        <v>-666.005</v>
      </c>
      <c r="G26" s="410">
        <v>442895.995</v>
      </c>
      <c r="H26" s="410">
        <v>0</v>
      </c>
      <c r="I26" s="410">
        <v>0</v>
      </c>
      <c r="J26" s="410">
        <v>0</v>
      </c>
      <c r="K26" s="481">
        <v>0</v>
      </c>
      <c r="L26" s="410">
        <v>0</v>
      </c>
      <c r="M26" s="481">
        <v>443562</v>
      </c>
      <c r="N26" s="93" t="s">
        <v>690</v>
      </c>
    </row>
    <row r="27" spans="1:14" ht="19.5" customHeight="1">
      <c r="A27" s="82" t="s">
        <v>592</v>
      </c>
      <c r="N27" s="97"/>
    </row>
    <row r="28" spans="1:14" ht="19.5" customHeight="1">
      <c r="A28" s="94" t="s">
        <v>817</v>
      </c>
      <c r="N28" s="97"/>
    </row>
    <row r="29" spans="1:14" ht="18">
      <c r="A29" s="109"/>
    </row>
  </sheetData>
  <mergeCells count="8">
    <mergeCell ref="A4:N4"/>
    <mergeCell ref="A5:N5"/>
    <mergeCell ref="A7:A9"/>
    <mergeCell ref="N7:N9"/>
    <mergeCell ref="B7:G7"/>
    <mergeCell ref="B8:G8"/>
    <mergeCell ref="H7:M7"/>
    <mergeCell ref="H8:M8"/>
  </mergeCells>
  <pageMargins left="0.34" right="0.18" top="0.18" bottom="0.17" header="0.21" footer="0.17"/>
  <pageSetup paperSize="9" scale="48" fitToWidth="0" fitToHeight="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64"/>
  <sheetViews>
    <sheetView view="pageBreakPreview" topLeftCell="F1" zoomScale="80" zoomScaleNormal="100" zoomScaleSheetLayoutView="80" workbookViewId="0">
      <selection activeCell="J29" sqref="J29"/>
    </sheetView>
  </sheetViews>
  <sheetFormatPr defaultRowHeight="12.75"/>
  <cols>
    <col min="1" max="1" width="6.42578125" style="156" customWidth="1"/>
    <col min="2" max="2" width="46.42578125" style="156" customWidth="1"/>
    <col min="3" max="3" width="15.7109375" style="156" hidden="1" customWidth="1"/>
    <col min="4" max="4" width="14.42578125" style="156" hidden="1" customWidth="1"/>
    <col min="5" max="12" width="14.5703125" style="156" customWidth="1"/>
    <col min="13" max="13" width="50.42578125" style="156" customWidth="1"/>
    <col min="14" max="16384" width="9.140625" style="156"/>
  </cols>
  <sheetData>
    <row r="1" spans="1:13" s="168" customFormat="1" ht="15">
      <c r="A1" s="54" t="s">
        <v>891</v>
      </c>
      <c r="B1" s="54"/>
      <c r="C1" s="74"/>
      <c r="D1" s="74"/>
      <c r="E1" s="74"/>
      <c r="F1" s="74"/>
      <c r="G1" s="74"/>
      <c r="H1" s="74"/>
      <c r="I1" s="74"/>
      <c r="J1" s="74"/>
      <c r="K1" s="74"/>
      <c r="L1" s="74"/>
      <c r="M1" s="75" t="s">
        <v>582</v>
      </c>
    </row>
    <row r="2" spans="1:13">
      <c r="A2" s="162"/>
      <c r="B2" s="162"/>
      <c r="C2" s="162"/>
      <c r="D2" s="162"/>
      <c r="E2" s="162"/>
      <c r="F2" s="162"/>
      <c r="G2" s="162"/>
      <c r="H2" s="162"/>
      <c r="I2" s="162"/>
      <c r="J2" s="162"/>
      <c r="K2" s="162"/>
      <c r="L2" s="162"/>
      <c r="M2" s="256"/>
    </row>
    <row r="3" spans="1:13">
      <c r="A3" s="413" t="s">
        <v>766</v>
      </c>
      <c r="B3" s="413"/>
      <c r="C3" s="162"/>
      <c r="D3" s="162"/>
      <c r="E3" s="162"/>
      <c r="F3" s="162"/>
      <c r="G3" s="162"/>
      <c r="H3" s="162"/>
      <c r="I3" s="162"/>
      <c r="J3" s="162"/>
      <c r="K3" s="162"/>
      <c r="L3" s="162"/>
      <c r="M3" s="40" t="s">
        <v>537</v>
      </c>
    </row>
    <row r="4" spans="1:13" s="56" customFormat="1">
      <c r="A4" s="296" t="s">
        <v>106</v>
      </c>
      <c r="B4" s="162"/>
      <c r="C4" s="113"/>
      <c r="D4" s="113"/>
      <c r="E4" s="113"/>
      <c r="F4" s="113"/>
      <c r="G4" s="113"/>
      <c r="H4" s="113"/>
      <c r="I4" s="113"/>
      <c r="J4" s="113"/>
      <c r="K4" s="113"/>
      <c r="L4" s="113"/>
      <c r="M4" s="40" t="s">
        <v>515</v>
      </c>
    </row>
    <row r="5" spans="1:13" s="56" customFormat="1">
      <c r="A5" s="55"/>
      <c r="B5" s="156"/>
      <c r="M5" s="40" t="s">
        <v>624</v>
      </c>
    </row>
    <row r="6" spans="1:13" ht="14.25" customHeight="1">
      <c r="A6" s="156" t="s">
        <v>78</v>
      </c>
    </row>
    <row r="7" spans="1:13" s="213" customFormat="1" ht="12.75" customHeight="1">
      <c r="A7" s="212"/>
      <c r="B7" s="955" t="s">
        <v>264</v>
      </c>
      <c r="C7" s="958" t="s">
        <v>2044</v>
      </c>
      <c r="D7" s="959"/>
      <c r="E7" s="958" t="s">
        <v>2263</v>
      </c>
      <c r="F7" s="959"/>
      <c r="G7" s="958" t="s">
        <v>2561</v>
      </c>
      <c r="H7" s="959"/>
      <c r="I7" s="958" t="s">
        <v>2774</v>
      </c>
      <c r="J7" s="959"/>
      <c r="K7" s="958" t="s">
        <v>2811</v>
      </c>
      <c r="L7" s="959"/>
      <c r="M7" s="955" t="s">
        <v>610</v>
      </c>
    </row>
    <row r="8" spans="1:13" s="213" customFormat="1" ht="12.75" customHeight="1">
      <c r="A8" s="214"/>
      <c r="B8" s="956"/>
      <c r="C8" s="964" t="s">
        <v>2045</v>
      </c>
      <c r="D8" s="965"/>
      <c r="E8" s="964" t="s">
        <v>2264</v>
      </c>
      <c r="F8" s="965"/>
      <c r="G8" s="964" t="s">
        <v>2560</v>
      </c>
      <c r="H8" s="965"/>
      <c r="I8" s="964" t="s">
        <v>2773</v>
      </c>
      <c r="J8" s="965"/>
      <c r="K8" s="964" t="s">
        <v>2812</v>
      </c>
      <c r="L8" s="965"/>
      <c r="M8" s="956"/>
    </row>
    <row r="9" spans="1:13" s="213" customFormat="1" ht="57.75" customHeight="1">
      <c r="A9" s="215"/>
      <c r="B9" s="957"/>
      <c r="C9" s="400" t="s">
        <v>165</v>
      </c>
      <c r="D9" s="400" t="s">
        <v>268</v>
      </c>
      <c r="E9" s="400" t="s">
        <v>165</v>
      </c>
      <c r="F9" s="400" t="s">
        <v>268</v>
      </c>
      <c r="G9" s="297" t="s">
        <v>165</v>
      </c>
      <c r="H9" s="297" t="s">
        <v>268</v>
      </c>
      <c r="I9" s="516" t="s">
        <v>165</v>
      </c>
      <c r="J9" s="516" t="s">
        <v>268</v>
      </c>
      <c r="K9" s="625" t="s">
        <v>165</v>
      </c>
      <c r="L9" s="625" t="s">
        <v>268</v>
      </c>
      <c r="M9" s="957"/>
    </row>
    <row r="10" spans="1:13" s="71" customFormat="1" ht="12" customHeight="1">
      <c r="A10" s="76">
        <v>1</v>
      </c>
      <c r="B10" s="169">
        <v>2</v>
      </c>
      <c r="C10" s="169">
        <v>3</v>
      </c>
      <c r="D10" s="169">
        <v>4</v>
      </c>
      <c r="E10" s="169">
        <v>5</v>
      </c>
      <c r="F10" s="169">
        <v>6</v>
      </c>
      <c r="G10" s="169">
        <v>7</v>
      </c>
      <c r="H10" s="169">
        <v>8</v>
      </c>
      <c r="I10" s="169">
        <v>7</v>
      </c>
      <c r="J10" s="169">
        <v>8</v>
      </c>
      <c r="K10" s="169">
        <v>7</v>
      </c>
      <c r="L10" s="169">
        <v>8</v>
      </c>
      <c r="M10" s="169">
        <v>9</v>
      </c>
    </row>
    <row r="11" spans="1:13" s="216" customFormat="1" ht="26.45" customHeight="1">
      <c r="A11" s="77" t="s">
        <v>327</v>
      </c>
      <c r="B11" s="57" t="s">
        <v>822</v>
      </c>
      <c r="C11" s="58">
        <v>11436642.669924097</v>
      </c>
      <c r="D11" s="58">
        <v>34314.388880326725</v>
      </c>
      <c r="E11" s="58">
        <v>13504236.095889991</v>
      </c>
      <c r="F11" s="58">
        <v>40635.019696957817</v>
      </c>
      <c r="G11" s="58">
        <v>14208504.33281029</v>
      </c>
      <c r="H11" s="58">
        <v>41657.395135482257</v>
      </c>
      <c r="I11" s="58">
        <v>14514306.660870465</v>
      </c>
      <c r="J11" s="58">
        <v>39976.606882613451</v>
      </c>
      <c r="K11" s="58">
        <v>15387211.551279807</v>
      </c>
      <c r="L11" s="58">
        <v>40050.004037688203</v>
      </c>
      <c r="M11" s="57" t="s">
        <v>823</v>
      </c>
    </row>
    <row r="12" spans="1:13" ht="27.75" customHeight="1">
      <c r="A12" s="78" t="s">
        <v>723</v>
      </c>
      <c r="B12" s="57" t="s">
        <v>265</v>
      </c>
      <c r="C12" s="58">
        <v>8877276.5164990965</v>
      </c>
      <c r="D12" s="58">
        <v>26635.292137475157</v>
      </c>
      <c r="E12" s="58">
        <v>10193333.158935372</v>
      </c>
      <c r="F12" s="58">
        <v>30672.323169546449</v>
      </c>
      <c r="G12" s="58">
        <v>10410261.155215919</v>
      </c>
      <c r="H12" s="58">
        <v>30521.46462770001</v>
      </c>
      <c r="I12" s="58">
        <v>10971735.540153604</v>
      </c>
      <c r="J12" s="58">
        <v>30219.339356470115</v>
      </c>
      <c r="K12" s="58">
        <v>11674163.223753227</v>
      </c>
      <c r="L12" s="58">
        <v>30385.640873902208</v>
      </c>
      <c r="M12" s="57" t="s">
        <v>343</v>
      </c>
    </row>
    <row r="13" spans="1:13">
      <c r="A13" s="78" t="s">
        <v>344</v>
      </c>
      <c r="B13" s="59" t="s">
        <v>345</v>
      </c>
      <c r="C13" s="110">
        <v>4256683.4340727916</v>
      </c>
      <c r="D13" s="110">
        <v>12771.710624599575</v>
      </c>
      <c r="E13" s="110">
        <v>5624301.744316184</v>
      </c>
      <c r="F13" s="110">
        <v>16923.846009436955</v>
      </c>
      <c r="G13" s="110">
        <v>5774133.5982331838</v>
      </c>
      <c r="H13" s="110">
        <v>16928.971497106788</v>
      </c>
      <c r="I13" s="110">
        <v>6067381.3040017355</v>
      </c>
      <c r="J13" s="110">
        <v>16711.32647699269</v>
      </c>
      <c r="K13" s="110">
        <v>6032811.26538416</v>
      </c>
      <c r="L13" s="110">
        <v>15702.267739157109</v>
      </c>
      <c r="M13" s="59" t="s">
        <v>152</v>
      </c>
    </row>
    <row r="14" spans="1:13" ht="25.5" customHeight="1">
      <c r="A14" s="180" t="s">
        <v>210</v>
      </c>
      <c r="B14" s="179" t="s">
        <v>501</v>
      </c>
      <c r="C14" s="118">
        <v>0</v>
      </c>
      <c r="D14" s="119">
        <v>0</v>
      </c>
      <c r="E14" s="120">
        <v>0</v>
      </c>
      <c r="F14" s="120">
        <v>0</v>
      </c>
      <c r="G14" s="120">
        <v>0</v>
      </c>
      <c r="H14" s="120">
        <v>0</v>
      </c>
      <c r="I14" s="120">
        <v>0</v>
      </c>
      <c r="J14" s="120">
        <v>0</v>
      </c>
      <c r="K14" s="120">
        <v>0</v>
      </c>
      <c r="L14" s="120">
        <v>0</v>
      </c>
      <c r="M14" s="179" t="s">
        <v>0</v>
      </c>
    </row>
    <row r="15" spans="1:13" ht="25.5" customHeight="1">
      <c r="A15" s="180" t="s">
        <v>483</v>
      </c>
      <c r="B15" s="179" t="s">
        <v>507</v>
      </c>
      <c r="C15" s="118">
        <v>244597.19899999999</v>
      </c>
      <c r="D15" s="261">
        <v>733.8870023103002</v>
      </c>
      <c r="E15" s="118">
        <v>808487.60400000005</v>
      </c>
      <c r="F15" s="261">
        <v>2432.7854963439954</v>
      </c>
      <c r="G15" s="118">
        <v>808487.60400000005</v>
      </c>
      <c r="H15" s="261">
        <v>2370.3752902544857</v>
      </c>
      <c r="I15" s="118">
        <v>774687.60400000005</v>
      </c>
      <c r="J15" s="261">
        <v>2133.7141708210538</v>
      </c>
      <c r="K15" s="118">
        <v>774687.60400000005</v>
      </c>
      <c r="L15" s="261">
        <v>2016.3654450806873</v>
      </c>
      <c r="M15" s="179" t="s">
        <v>101</v>
      </c>
    </row>
    <row r="16" spans="1:13" ht="24.75" customHeight="1">
      <c r="A16" s="180" t="s">
        <v>517</v>
      </c>
      <c r="B16" s="179" t="s">
        <v>879</v>
      </c>
      <c r="C16" s="118">
        <v>1446238.807</v>
      </c>
      <c r="D16" s="261">
        <v>4339.2805274685707</v>
      </c>
      <c r="E16" s="118">
        <v>1403228.807</v>
      </c>
      <c r="F16" s="261">
        <v>4222.3958324556916</v>
      </c>
      <c r="G16" s="118">
        <v>1390228.807</v>
      </c>
      <c r="H16" s="261">
        <v>4075.961085375865</v>
      </c>
      <c r="I16" s="118">
        <v>1390228.807</v>
      </c>
      <c r="J16" s="261">
        <v>3829.0930316467898</v>
      </c>
      <c r="K16" s="118">
        <v>1359228.807</v>
      </c>
      <c r="L16" s="261">
        <v>3537.8157391983345</v>
      </c>
      <c r="M16" s="179" t="s">
        <v>794</v>
      </c>
    </row>
    <row r="17" spans="1:13" ht="28.5" customHeight="1">
      <c r="A17" s="180" t="s">
        <v>518</v>
      </c>
      <c r="B17" s="179" t="s">
        <v>651</v>
      </c>
      <c r="C17" s="118">
        <v>2564189.7420000001</v>
      </c>
      <c r="D17" s="261">
        <v>7693.5693900207025</v>
      </c>
      <c r="E17" s="118">
        <v>3410932.4219999998</v>
      </c>
      <c r="F17" s="261">
        <v>10263.690975837269</v>
      </c>
      <c r="G17" s="118">
        <v>3573720.7560000001</v>
      </c>
      <c r="H17" s="261">
        <v>10477.661416676439</v>
      </c>
      <c r="I17" s="118">
        <v>3900659.09</v>
      </c>
      <c r="J17" s="261">
        <v>10743.545569724847</v>
      </c>
      <c r="K17" s="118">
        <v>3896983.9569999999</v>
      </c>
      <c r="L17" s="261">
        <v>10143.112850078085</v>
      </c>
      <c r="M17" s="179" t="s">
        <v>918</v>
      </c>
    </row>
    <row r="18" spans="1:13" ht="23.25" customHeight="1">
      <c r="A18" s="180" t="s">
        <v>519</v>
      </c>
      <c r="B18" s="196" t="s">
        <v>768</v>
      </c>
      <c r="C18" s="118">
        <v>0</v>
      </c>
      <c r="D18" s="120">
        <v>0</v>
      </c>
      <c r="E18" s="120">
        <v>0</v>
      </c>
      <c r="F18" s="120">
        <v>0</v>
      </c>
      <c r="G18" s="120">
        <v>0</v>
      </c>
      <c r="H18" s="120">
        <v>0</v>
      </c>
      <c r="I18" s="120">
        <v>0</v>
      </c>
      <c r="J18" s="120">
        <v>0</v>
      </c>
      <c r="K18" s="120">
        <v>0</v>
      </c>
      <c r="L18" s="120">
        <v>0</v>
      </c>
      <c r="M18" s="179" t="s">
        <v>781</v>
      </c>
    </row>
    <row r="19" spans="1:13" ht="27" customHeight="1">
      <c r="A19" s="217" t="s">
        <v>601</v>
      </c>
      <c r="B19" s="196" t="s">
        <v>286</v>
      </c>
      <c r="C19" s="120">
        <v>0</v>
      </c>
      <c r="D19" s="120">
        <v>0</v>
      </c>
      <c r="E19" s="120">
        <v>0</v>
      </c>
      <c r="F19" s="120">
        <v>0</v>
      </c>
      <c r="G19" s="120">
        <v>0</v>
      </c>
      <c r="H19" s="120">
        <v>0</v>
      </c>
      <c r="I19" s="120">
        <v>0</v>
      </c>
      <c r="J19" s="120">
        <v>0</v>
      </c>
      <c r="K19" s="120">
        <v>0</v>
      </c>
      <c r="L19" s="120">
        <v>0</v>
      </c>
      <c r="M19" s="179" t="s">
        <v>900</v>
      </c>
    </row>
    <row r="20" spans="1:13" ht="17.45" customHeight="1">
      <c r="A20" s="180" t="s">
        <v>565</v>
      </c>
      <c r="B20" s="196" t="s">
        <v>818</v>
      </c>
      <c r="C20" s="118">
        <v>1657.6860727920025</v>
      </c>
      <c r="D20" s="261">
        <v>4.9737048000000064</v>
      </c>
      <c r="E20" s="118">
        <v>1652.9113161840023</v>
      </c>
      <c r="F20" s="261">
        <v>4.9737048000000064</v>
      </c>
      <c r="G20" s="118">
        <v>1696.4312331840024</v>
      </c>
      <c r="H20" s="261">
        <v>4.9737048000000064</v>
      </c>
      <c r="I20" s="118">
        <v>1805.8030017360024</v>
      </c>
      <c r="J20" s="261">
        <v>4.9737048000000064</v>
      </c>
      <c r="K20" s="118">
        <v>1910.8973841600025</v>
      </c>
      <c r="L20" s="261">
        <v>4.9737048000000064</v>
      </c>
      <c r="M20" s="179" t="s">
        <v>690</v>
      </c>
    </row>
    <row r="21" spans="1:13" ht="18.75" customHeight="1">
      <c r="A21" s="78" t="s">
        <v>415</v>
      </c>
      <c r="B21" s="59" t="s">
        <v>3</v>
      </c>
      <c r="C21" s="110">
        <v>4620593.082426304</v>
      </c>
      <c r="D21" s="262">
        <v>13863.581512875582</v>
      </c>
      <c r="E21" s="110">
        <v>4569031.4146191869</v>
      </c>
      <c r="F21" s="262">
        <v>13748.477160109494</v>
      </c>
      <c r="G21" s="110">
        <v>4636127.556982737</v>
      </c>
      <c r="H21" s="262">
        <v>13592.493130593222</v>
      </c>
      <c r="I21" s="110">
        <v>4904354.2361518685</v>
      </c>
      <c r="J21" s="262">
        <v>13508.012879477423</v>
      </c>
      <c r="K21" s="110">
        <v>5641351.9583690679</v>
      </c>
      <c r="L21" s="262">
        <v>14683.373134745101</v>
      </c>
      <c r="M21" s="59" t="s">
        <v>670</v>
      </c>
    </row>
    <row r="22" spans="1:13" ht="25.5" customHeight="1">
      <c r="A22" s="180" t="s">
        <v>671</v>
      </c>
      <c r="B22" s="179" t="s">
        <v>634</v>
      </c>
      <c r="C22" s="118">
        <v>1372567.4649101556</v>
      </c>
      <c r="D22" s="261">
        <v>4118.2377656399995</v>
      </c>
      <c r="E22" s="118">
        <v>1334537.1694657912</v>
      </c>
      <c r="F22" s="261">
        <v>4015.6987616700003</v>
      </c>
      <c r="G22" s="118">
        <v>1335893.0878074549</v>
      </c>
      <c r="H22" s="261">
        <v>3916.656173939999</v>
      </c>
      <c r="I22" s="118">
        <v>1396674.3010406524</v>
      </c>
      <c r="J22" s="261">
        <v>3846.8457901799998</v>
      </c>
      <c r="K22" s="118">
        <v>1473317.6608137158</v>
      </c>
      <c r="L22" s="261">
        <v>3834.7674669799994</v>
      </c>
      <c r="M22" s="179" t="s">
        <v>253</v>
      </c>
    </row>
    <row r="23" spans="1:13" ht="18" customHeight="1">
      <c r="A23" s="180" t="s">
        <v>672</v>
      </c>
      <c r="B23" s="179" t="s">
        <v>371</v>
      </c>
      <c r="C23" s="118">
        <v>711454.0591476165</v>
      </c>
      <c r="D23" s="261">
        <v>2134.6396806013277</v>
      </c>
      <c r="E23" s="118">
        <v>719171.53991823702</v>
      </c>
      <c r="F23" s="261">
        <v>2164.0283450733818</v>
      </c>
      <c r="G23" s="118">
        <v>730496.86008025939</v>
      </c>
      <c r="H23" s="261">
        <v>2141.7170754082895</v>
      </c>
      <c r="I23" s="118">
        <v>785029.00629078632</v>
      </c>
      <c r="J23" s="261">
        <v>2162.1973897341732</v>
      </c>
      <c r="K23" s="118">
        <v>827938.57348483359</v>
      </c>
      <c r="L23" s="261">
        <v>2154.9676561291872</v>
      </c>
      <c r="M23" s="179" t="s">
        <v>76</v>
      </c>
    </row>
    <row r="24" spans="1:13" ht="18.75" customHeight="1">
      <c r="A24" s="180" t="s">
        <v>673</v>
      </c>
      <c r="B24" s="179" t="s">
        <v>353</v>
      </c>
      <c r="C24" s="118">
        <v>74000.396877636595</v>
      </c>
      <c r="D24" s="261">
        <v>222.03005453999998</v>
      </c>
      <c r="E24" s="118">
        <v>71257.897106900695</v>
      </c>
      <c r="F24" s="261">
        <v>214.41909278999998</v>
      </c>
      <c r="G24" s="118">
        <v>68263.819712739598</v>
      </c>
      <c r="H24" s="261">
        <v>200.14020087</v>
      </c>
      <c r="I24" s="118">
        <v>67804.206059890625</v>
      </c>
      <c r="J24" s="261">
        <v>186.75243358000006</v>
      </c>
      <c r="K24" s="118">
        <v>71407.917964506036</v>
      </c>
      <c r="L24" s="261">
        <v>185.8613169300001</v>
      </c>
      <c r="M24" s="179" t="s">
        <v>30</v>
      </c>
    </row>
    <row r="25" spans="1:13" ht="17.45" customHeight="1">
      <c r="A25" s="180" t="s">
        <v>538</v>
      </c>
      <c r="B25" s="179" t="s">
        <v>372</v>
      </c>
      <c r="C25" s="118">
        <v>51389.525274264692</v>
      </c>
      <c r="D25" s="261">
        <v>154.18862034343871</v>
      </c>
      <c r="E25" s="118">
        <v>47480.409774332686</v>
      </c>
      <c r="F25" s="261">
        <v>142.87127185127039</v>
      </c>
      <c r="G25" s="118">
        <v>46654.866173353395</v>
      </c>
      <c r="H25" s="261">
        <v>136.78569887813239</v>
      </c>
      <c r="I25" s="118">
        <v>47727.275277330686</v>
      </c>
      <c r="J25" s="261">
        <v>131.45474778233037</v>
      </c>
      <c r="K25" s="118">
        <v>50225.286619027</v>
      </c>
      <c r="L25" s="261">
        <v>130.72693029418792</v>
      </c>
      <c r="M25" s="179" t="s">
        <v>540</v>
      </c>
    </row>
    <row r="26" spans="1:13" ht="18.75" customHeight="1">
      <c r="A26" s="180" t="s">
        <v>539</v>
      </c>
      <c r="B26" s="179" t="s">
        <v>126</v>
      </c>
      <c r="C26" s="118">
        <v>451.5135081810007</v>
      </c>
      <c r="D26" s="261">
        <v>1.3547166377059039</v>
      </c>
      <c r="E26" s="118">
        <v>183.70160500440085</v>
      </c>
      <c r="F26" s="261">
        <v>0.55276864864562592</v>
      </c>
      <c r="G26" s="118">
        <v>51.728274526000334</v>
      </c>
      <c r="H26" s="261">
        <v>0.15166023960947678</v>
      </c>
      <c r="I26" s="118">
        <v>55.061179294800368</v>
      </c>
      <c r="J26" s="261">
        <v>0.15165444485856824</v>
      </c>
      <c r="K26" s="118">
        <v>0</v>
      </c>
      <c r="L26" s="261">
        <v>0</v>
      </c>
      <c r="M26" s="179" t="s">
        <v>379</v>
      </c>
    </row>
    <row r="27" spans="1:13" ht="25.5">
      <c r="A27" s="180" t="s">
        <v>729</v>
      </c>
      <c r="B27" s="179" t="s">
        <v>426</v>
      </c>
      <c r="C27" s="118">
        <v>2101.6530946819194</v>
      </c>
      <c r="D27" s="261">
        <v>6.3057790353203496</v>
      </c>
      <c r="E27" s="118">
        <v>1871.3121229496601</v>
      </c>
      <c r="F27" s="261">
        <v>5.6308853337034277</v>
      </c>
      <c r="G27" s="118">
        <v>1785.7761102102602</v>
      </c>
      <c r="H27" s="261">
        <v>5.235651783189458</v>
      </c>
      <c r="I27" s="118">
        <v>1761.9365297692405</v>
      </c>
      <c r="J27" s="261">
        <v>4.8528838234203882</v>
      </c>
      <c r="K27" s="118">
        <v>1863.6834866893394</v>
      </c>
      <c r="L27" s="261">
        <v>4.8508159466146266</v>
      </c>
      <c r="M27" s="179" t="s">
        <v>619</v>
      </c>
    </row>
    <row r="28" spans="1:13" ht="15.75" customHeight="1">
      <c r="A28" s="180" t="s">
        <v>427</v>
      </c>
      <c r="B28" s="179" t="s">
        <v>428</v>
      </c>
      <c r="C28" s="118">
        <v>1763.2514342317731</v>
      </c>
      <c r="D28" s="261">
        <v>5.2904420601631408</v>
      </c>
      <c r="E28" s="118">
        <v>1367.6455685859862</v>
      </c>
      <c r="F28" s="261">
        <v>4.1153238304877267</v>
      </c>
      <c r="G28" s="118">
        <v>1203.4542150116563</v>
      </c>
      <c r="H28" s="261">
        <v>3.5283634778106499</v>
      </c>
      <c r="I28" s="118">
        <v>1280.9459368353853</v>
      </c>
      <c r="J28" s="261">
        <v>3.5280963363411613</v>
      </c>
      <c r="K28" s="118">
        <v>1129.9586607877457</v>
      </c>
      <c r="L28" s="261">
        <v>2.9410688724303635</v>
      </c>
      <c r="M28" s="179" t="s">
        <v>398</v>
      </c>
    </row>
    <row r="29" spans="1:13" ht="18" customHeight="1">
      <c r="A29" s="180" t="s">
        <v>429</v>
      </c>
      <c r="B29" s="179" t="s">
        <v>375</v>
      </c>
      <c r="C29" s="118">
        <v>170014.09358625</v>
      </c>
      <c r="D29" s="261">
        <v>510.10859487608388</v>
      </c>
      <c r="E29" s="118">
        <v>162537.95835000003</v>
      </c>
      <c r="F29" s="261">
        <v>489.08602398218648</v>
      </c>
      <c r="G29" s="118">
        <v>162683.77971999999</v>
      </c>
      <c r="H29" s="261">
        <v>476.96663457253436</v>
      </c>
      <c r="I29" s="118">
        <v>167364.63039999997</v>
      </c>
      <c r="J29" s="261">
        <v>460.97069545817607</v>
      </c>
      <c r="K29" s="118">
        <v>175883.3934</v>
      </c>
      <c r="L29" s="261">
        <v>457.7912373763665</v>
      </c>
      <c r="M29" s="179" t="s">
        <v>274</v>
      </c>
    </row>
    <row r="30" spans="1:13" ht="16.5" customHeight="1">
      <c r="A30" s="180" t="s">
        <v>75</v>
      </c>
      <c r="B30" s="179" t="s">
        <v>897</v>
      </c>
      <c r="C30" s="118">
        <v>3808.1245932855991</v>
      </c>
      <c r="D30" s="261">
        <v>11.425859141545198</v>
      </c>
      <c r="E30" s="118">
        <v>4012.7807073857989</v>
      </c>
      <c r="F30" s="261">
        <v>12.074686929816144</v>
      </c>
      <c r="G30" s="118">
        <v>3858.1848891809991</v>
      </c>
      <c r="H30" s="261">
        <v>11.311671423657204</v>
      </c>
      <c r="I30" s="118">
        <v>4087.8734373085003</v>
      </c>
      <c r="J30" s="261">
        <v>11.259188138123504</v>
      </c>
      <c r="K30" s="118">
        <v>4106.9839395087984</v>
      </c>
      <c r="L30" s="261">
        <v>10.689703122094739</v>
      </c>
      <c r="M30" s="179" t="s">
        <v>875</v>
      </c>
    </row>
    <row r="31" spans="1:13" ht="20.25" customHeight="1">
      <c r="A31" s="180" t="s">
        <v>628</v>
      </c>
      <c r="B31" s="179" t="s">
        <v>584</v>
      </c>
      <c r="C31" s="118">
        <v>66658.000000000015</v>
      </c>
      <c r="D31" s="261">
        <v>200</v>
      </c>
      <c r="E31" s="118">
        <v>66466</v>
      </c>
      <c r="F31" s="261">
        <v>200</v>
      </c>
      <c r="G31" s="118">
        <v>68216</v>
      </c>
      <c r="H31" s="261">
        <v>200</v>
      </c>
      <c r="I31" s="118">
        <v>72614</v>
      </c>
      <c r="J31" s="261">
        <v>200</v>
      </c>
      <c r="K31" s="118">
        <v>76840</v>
      </c>
      <c r="L31" s="261">
        <v>200</v>
      </c>
      <c r="M31" s="179" t="s">
        <v>127</v>
      </c>
    </row>
    <row r="32" spans="1:13" ht="20.25" customHeight="1">
      <c r="A32" s="180" t="s">
        <v>1655</v>
      </c>
      <c r="B32" s="179" t="s">
        <v>1656</v>
      </c>
      <c r="C32" s="118">
        <v>2166385</v>
      </c>
      <c r="D32" s="261">
        <v>6500</v>
      </c>
      <c r="E32" s="118">
        <v>2160145</v>
      </c>
      <c r="F32" s="261">
        <v>6500</v>
      </c>
      <c r="G32" s="118">
        <v>2217020</v>
      </c>
      <c r="H32" s="261">
        <v>6500</v>
      </c>
      <c r="I32" s="118">
        <v>2359955</v>
      </c>
      <c r="J32" s="261">
        <v>6500</v>
      </c>
      <c r="K32" s="118">
        <v>2958638.4999999995</v>
      </c>
      <c r="L32" s="261">
        <v>7700.7769390942212</v>
      </c>
      <c r="M32" s="179" t="s">
        <v>1654</v>
      </c>
    </row>
    <row r="33" spans="1:13" ht="30" customHeight="1">
      <c r="A33" s="79" t="s">
        <v>236</v>
      </c>
      <c r="B33" s="60" t="s">
        <v>775</v>
      </c>
      <c r="C33" s="233">
        <v>2518658.0808249996</v>
      </c>
      <c r="D33" s="263">
        <v>7556.9566468390876</v>
      </c>
      <c r="E33" s="233">
        <v>3183438.72465462</v>
      </c>
      <c r="F33" s="263">
        <v>9579.1494136990968</v>
      </c>
      <c r="G33" s="233">
        <v>3648268.6149943699</v>
      </c>
      <c r="H33" s="263">
        <v>10696.225562901285</v>
      </c>
      <c r="I33" s="233">
        <v>3387674.4661268601</v>
      </c>
      <c r="J33" s="263">
        <v>9330.6372493647505</v>
      </c>
      <c r="K33" s="233">
        <v>3521623.12633768</v>
      </c>
      <c r="L33" s="263">
        <v>9166.1195375785537</v>
      </c>
      <c r="M33" s="33" t="s">
        <v>758</v>
      </c>
    </row>
    <row r="34" spans="1:13" ht="15" customHeight="1">
      <c r="A34" s="79" t="s">
        <v>726</v>
      </c>
      <c r="B34" s="48" t="s">
        <v>345</v>
      </c>
      <c r="C34" s="234">
        <v>2518658.0808249996</v>
      </c>
      <c r="D34" s="264">
        <v>7556.9566468390876</v>
      </c>
      <c r="E34" s="234">
        <v>3183438.72465462</v>
      </c>
      <c r="F34" s="264">
        <v>9579.1494136990968</v>
      </c>
      <c r="G34" s="234">
        <v>3648268.6149943699</v>
      </c>
      <c r="H34" s="264">
        <v>10696.225562901285</v>
      </c>
      <c r="I34" s="234">
        <v>3387674.4661268601</v>
      </c>
      <c r="J34" s="264">
        <v>9330.6372493647505</v>
      </c>
      <c r="K34" s="234">
        <v>3521623.12633768</v>
      </c>
      <c r="L34" s="264">
        <v>9166.1195375785537</v>
      </c>
      <c r="M34" s="48" t="s">
        <v>727</v>
      </c>
    </row>
    <row r="35" spans="1:13" ht="15.75" customHeight="1">
      <c r="A35" s="79" t="s">
        <v>728</v>
      </c>
      <c r="B35" s="48" t="s">
        <v>3</v>
      </c>
      <c r="C35" s="235">
        <v>0</v>
      </c>
      <c r="D35" s="263">
        <v>0</v>
      </c>
      <c r="E35" s="235">
        <v>0</v>
      </c>
      <c r="F35" s="263">
        <v>0</v>
      </c>
      <c r="G35" s="235">
        <v>0</v>
      </c>
      <c r="H35" s="263">
        <v>0</v>
      </c>
      <c r="I35" s="235">
        <v>0</v>
      </c>
      <c r="J35" s="263">
        <v>0</v>
      </c>
      <c r="K35" s="235">
        <v>0</v>
      </c>
      <c r="L35" s="263">
        <v>0</v>
      </c>
      <c r="M35" s="48" t="s">
        <v>699</v>
      </c>
    </row>
    <row r="36" spans="1:13" ht="27.75" customHeight="1">
      <c r="A36" s="79" t="s">
        <v>362</v>
      </c>
      <c r="B36" s="33" t="s">
        <v>746</v>
      </c>
      <c r="C36" s="233">
        <v>439601.42490850127</v>
      </c>
      <c r="D36" s="263">
        <v>1318.9757415719082</v>
      </c>
      <c r="E36" s="233">
        <v>572132.20299999998</v>
      </c>
      <c r="F36" s="263">
        <v>1721.5785604670057</v>
      </c>
      <c r="G36" s="233">
        <v>656824.61979999999</v>
      </c>
      <c r="H36" s="263">
        <v>1925.7201237246395</v>
      </c>
      <c r="I36" s="233">
        <v>683598.40366999991</v>
      </c>
      <c r="J36" s="263">
        <v>1882.8281148814281</v>
      </c>
      <c r="K36" s="233">
        <v>717004.88314176712</v>
      </c>
      <c r="L36" s="263">
        <v>1866.2282226490559</v>
      </c>
      <c r="M36" s="33" t="s">
        <v>759</v>
      </c>
    </row>
    <row r="37" spans="1:13" ht="15.75" customHeight="1">
      <c r="A37" s="80" t="s">
        <v>563</v>
      </c>
      <c r="B37" s="48" t="s">
        <v>650</v>
      </c>
      <c r="C37" s="234">
        <v>398893.35230850126</v>
      </c>
      <c r="D37" s="264">
        <v>1196.8356455594264</v>
      </c>
      <c r="E37" s="234">
        <v>444667.99069999997</v>
      </c>
      <c r="F37" s="264">
        <v>1338.0314467547316</v>
      </c>
      <c r="G37" s="234">
        <v>506850.05719999998</v>
      </c>
      <c r="H37" s="264">
        <v>1486.0151788436731</v>
      </c>
      <c r="I37" s="234">
        <v>528701.74907999998</v>
      </c>
      <c r="J37" s="264">
        <v>1456.1978381028453</v>
      </c>
      <c r="K37" s="234">
        <v>525579.68195286719</v>
      </c>
      <c r="L37" s="264">
        <v>1367.9845964416118</v>
      </c>
      <c r="M37" s="48" t="s">
        <v>27</v>
      </c>
    </row>
    <row r="38" spans="1:13" ht="16.5" customHeight="1">
      <c r="A38" s="80" t="s">
        <v>28</v>
      </c>
      <c r="B38" s="48" t="s">
        <v>215</v>
      </c>
      <c r="C38" s="234">
        <v>40708.0726</v>
      </c>
      <c r="D38" s="264">
        <v>122.14009601248162</v>
      </c>
      <c r="E38" s="234">
        <v>127464.2123</v>
      </c>
      <c r="F38" s="264">
        <v>383.54711371227393</v>
      </c>
      <c r="G38" s="234">
        <v>149974.5626</v>
      </c>
      <c r="H38" s="264">
        <v>439.70494488096631</v>
      </c>
      <c r="I38" s="234">
        <v>154896.65458999999</v>
      </c>
      <c r="J38" s="264">
        <v>426.63027677858264</v>
      </c>
      <c r="K38" s="234">
        <v>191425.20118889998</v>
      </c>
      <c r="L38" s="264">
        <v>498.24362620744404</v>
      </c>
      <c r="M38" s="48" t="s">
        <v>216</v>
      </c>
    </row>
    <row r="39" spans="1:13" ht="20.25" customHeight="1">
      <c r="A39" s="81" t="s">
        <v>324</v>
      </c>
      <c r="B39" s="33" t="s">
        <v>445</v>
      </c>
      <c r="C39" s="233">
        <v>286857.0101427036</v>
      </c>
      <c r="D39" s="263">
        <v>860.68291920760771</v>
      </c>
      <c r="E39" s="233">
        <v>446150.0334715278</v>
      </c>
      <c r="F39" s="263">
        <v>1342.4909983195253</v>
      </c>
      <c r="G39" s="233">
        <v>522996.0064172378</v>
      </c>
      <c r="H39" s="263">
        <v>1533.3528979044149</v>
      </c>
      <c r="I39" s="233">
        <v>570985.03201292513</v>
      </c>
      <c r="J39" s="263">
        <v>1572.6582532650043</v>
      </c>
      <c r="K39" s="233">
        <v>620309.00224326132</v>
      </c>
      <c r="L39" s="263">
        <v>1614.5471167185356</v>
      </c>
      <c r="M39" s="33" t="s">
        <v>136</v>
      </c>
    </row>
    <row r="40" spans="1:13" ht="20.25" customHeight="1">
      <c r="A40" s="79" t="s">
        <v>723</v>
      </c>
      <c r="B40" s="48" t="s">
        <v>345</v>
      </c>
      <c r="C40" s="234">
        <v>10779.985629662702</v>
      </c>
      <c r="D40" s="264">
        <v>32.344161630000002</v>
      </c>
      <c r="E40" s="234">
        <v>9423.123356504102</v>
      </c>
      <c r="F40" s="264">
        <v>28.354717770000004</v>
      </c>
      <c r="G40" s="234">
        <v>8990.8673811072003</v>
      </c>
      <c r="H40" s="264">
        <v>26.359995840000003</v>
      </c>
      <c r="I40" s="234">
        <v>8846.2999985037022</v>
      </c>
      <c r="J40" s="264">
        <v>24.365273910000003</v>
      </c>
      <c r="K40" s="234">
        <v>9361.1382362220011</v>
      </c>
      <c r="L40" s="264">
        <v>24.365273910000003</v>
      </c>
      <c r="M40" s="48" t="s">
        <v>727</v>
      </c>
    </row>
    <row r="41" spans="1:13" ht="20.25" customHeight="1">
      <c r="A41" s="79" t="s">
        <v>236</v>
      </c>
      <c r="B41" s="111" t="s">
        <v>3</v>
      </c>
      <c r="C41" s="234">
        <v>276077.0245130409</v>
      </c>
      <c r="D41" s="264">
        <v>828.33875757760779</v>
      </c>
      <c r="E41" s="234">
        <v>436726.91011502373</v>
      </c>
      <c r="F41" s="264">
        <v>1314.1362805495253</v>
      </c>
      <c r="G41" s="234">
        <v>514005.13903613063</v>
      </c>
      <c r="H41" s="264">
        <v>1506.9929020644149</v>
      </c>
      <c r="I41" s="234">
        <v>562138.73201442149</v>
      </c>
      <c r="J41" s="264">
        <v>1548.2929793550045</v>
      </c>
      <c r="K41" s="234">
        <v>610947.86400703934</v>
      </c>
      <c r="L41" s="264">
        <v>1590.1818428085355</v>
      </c>
      <c r="M41" s="48" t="s">
        <v>699</v>
      </c>
    </row>
    <row r="42" spans="1:13" ht="15.75" customHeight="1">
      <c r="A42" s="81" t="s">
        <v>423</v>
      </c>
      <c r="B42" s="33" t="s">
        <v>250</v>
      </c>
      <c r="C42" s="233">
        <v>37837.89</v>
      </c>
      <c r="D42" s="263">
        <v>113.52842869573044</v>
      </c>
      <c r="E42" s="233">
        <v>37837.89</v>
      </c>
      <c r="F42" s="263">
        <v>113.85637769686758</v>
      </c>
      <c r="G42" s="233">
        <v>37837.79</v>
      </c>
      <c r="H42" s="263">
        <v>110.93523513545209</v>
      </c>
      <c r="I42" s="233">
        <v>37837.79</v>
      </c>
      <c r="J42" s="263">
        <v>104.21623929269838</v>
      </c>
      <c r="K42" s="233">
        <v>37837.79</v>
      </c>
      <c r="L42" s="263">
        <v>98.484617386777728</v>
      </c>
      <c r="M42" s="33" t="s">
        <v>536</v>
      </c>
    </row>
    <row r="43" spans="1:13" ht="15.75" customHeight="1">
      <c r="A43" s="79" t="s">
        <v>723</v>
      </c>
      <c r="B43" s="48" t="s">
        <v>345</v>
      </c>
      <c r="C43" s="234">
        <v>37837.89</v>
      </c>
      <c r="D43" s="264">
        <v>113.52842869573044</v>
      </c>
      <c r="E43" s="234">
        <v>37837.89</v>
      </c>
      <c r="F43" s="264">
        <v>113.85637769686758</v>
      </c>
      <c r="G43" s="234">
        <v>37837.79</v>
      </c>
      <c r="H43" s="264">
        <v>110.93523513545209</v>
      </c>
      <c r="I43" s="234">
        <v>37837.79</v>
      </c>
      <c r="J43" s="264">
        <v>104.21623929269838</v>
      </c>
      <c r="K43" s="234">
        <v>37837.79</v>
      </c>
      <c r="L43" s="264">
        <v>98.484617386777728</v>
      </c>
      <c r="M43" s="48" t="s">
        <v>424</v>
      </c>
    </row>
    <row r="44" spans="1:13" ht="15" customHeight="1">
      <c r="A44" s="79" t="s">
        <v>236</v>
      </c>
      <c r="B44" s="112" t="s">
        <v>3</v>
      </c>
      <c r="C44" s="233">
        <v>0</v>
      </c>
      <c r="D44" s="233">
        <v>0</v>
      </c>
      <c r="E44" s="233">
        <v>0</v>
      </c>
      <c r="F44" s="233">
        <v>0</v>
      </c>
      <c r="G44" s="233">
        <v>0</v>
      </c>
      <c r="H44" s="233">
        <v>0</v>
      </c>
      <c r="I44" s="233">
        <v>0</v>
      </c>
      <c r="J44" s="233">
        <v>0</v>
      </c>
      <c r="K44" s="233">
        <v>0</v>
      </c>
      <c r="L44" s="233">
        <v>0</v>
      </c>
      <c r="M44" s="48" t="s">
        <v>425</v>
      </c>
    </row>
    <row r="45" spans="1:13" ht="42.75" customHeight="1">
      <c r="A45" s="61"/>
      <c r="B45" s="62" t="s">
        <v>514</v>
      </c>
      <c r="C45" s="236">
        <v>11761337.5700668</v>
      </c>
      <c r="D45" s="260">
        <v>35288.600228230069</v>
      </c>
      <c r="E45" s="236">
        <v>13988224.019361518</v>
      </c>
      <c r="F45" s="260">
        <v>42091.367072974215</v>
      </c>
      <c r="G45" s="236">
        <v>14769338.129227528</v>
      </c>
      <c r="H45" s="260">
        <v>43301.683268522131</v>
      </c>
      <c r="I45" s="236">
        <v>15123129.482883388</v>
      </c>
      <c r="J45" s="260">
        <v>41653.481375171148</v>
      </c>
      <c r="K45" s="236">
        <v>16045358.34352307</v>
      </c>
      <c r="L45" s="260">
        <v>41763.035771793519</v>
      </c>
      <c r="M45" s="62" t="s">
        <v>623</v>
      </c>
    </row>
    <row r="46" spans="1:13" ht="15" customHeight="1">
      <c r="A46" s="102"/>
      <c r="B46" s="28"/>
      <c r="C46" s="103"/>
      <c r="D46" s="104"/>
      <c r="E46" s="103"/>
      <c r="F46" s="104"/>
      <c r="G46" s="103"/>
      <c r="H46" s="104"/>
      <c r="I46" s="103"/>
      <c r="J46" s="104"/>
      <c r="K46" s="103"/>
      <c r="L46" s="104"/>
      <c r="M46" s="28"/>
    </row>
    <row r="47" spans="1:13" s="237" customFormat="1" ht="15" customHeight="1">
      <c r="B47" s="960" t="s">
        <v>1753</v>
      </c>
      <c r="C47" s="960"/>
      <c r="D47" s="960"/>
      <c r="E47" s="238"/>
      <c r="F47" s="238"/>
    </row>
    <row r="48" spans="1:13" s="239" customFormat="1" ht="14.25" customHeight="1">
      <c r="B48" s="216" t="s">
        <v>2813</v>
      </c>
      <c r="C48" s="216"/>
      <c r="D48" s="216"/>
      <c r="E48" s="240"/>
      <c r="F48" s="241"/>
    </row>
    <row r="49" spans="2:13" s="237" customFormat="1" ht="15" customHeight="1">
      <c r="B49" s="960" t="s">
        <v>1754</v>
      </c>
      <c r="C49" s="960"/>
      <c r="D49" s="960"/>
      <c r="E49" s="242"/>
      <c r="F49" s="242"/>
    </row>
    <row r="50" spans="2:13" s="239" customFormat="1" ht="14.25" customHeight="1">
      <c r="B50" s="963" t="s">
        <v>1755</v>
      </c>
      <c r="C50" s="963"/>
      <c r="D50" s="963"/>
      <c r="E50" s="963"/>
      <c r="F50" s="963"/>
      <c r="G50" s="963"/>
      <c r="H50" s="963"/>
      <c r="I50" s="963"/>
    </row>
    <row r="51" spans="2:13" s="237" customFormat="1" ht="15" customHeight="1">
      <c r="B51" s="960" t="s">
        <v>1756</v>
      </c>
      <c r="C51" s="960"/>
      <c r="D51" s="960"/>
      <c r="E51" s="156"/>
      <c r="F51" s="156"/>
    </row>
    <row r="52" spans="2:13" s="237" customFormat="1" ht="14.25" customHeight="1">
      <c r="B52" s="961" t="s">
        <v>2368</v>
      </c>
      <c r="C52" s="961"/>
      <c r="D52" s="961"/>
      <c r="E52" s="961"/>
      <c r="F52" s="961"/>
    </row>
    <row r="53" spans="2:13" s="237" customFormat="1" ht="13.5" customHeight="1">
      <c r="B53" s="962" t="s">
        <v>1757</v>
      </c>
      <c r="C53" s="962"/>
      <c r="D53" s="962"/>
      <c r="E53" s="962"/>
      <c r="F53" s="962"/>
      <c r="G53" s="962"/>
      <c r="H53" s="962"/>
      <c r="I53" s="962"/>
    </row>
    <row r="54" spans="2:13" s="237" customFormat="1" ht="14.25" customHeight="1">
      <c r="B54" s="243" t="s">
        <v>1758</v>
      </c>
      <c r="C54" s="411"/>
      <c r="D54" s="411"/>
      <c r="E54" s="156"/>
      <c r="F54" s="156"/>
    </row>
    <row r="56" spans="2:13" s="237" customFormat="1">
      <c r="B56" s="257" t="s">
        <v>1657</v>
      </c>
      <c r="C56" s="181"/>
      <c r="D56" s="182"/>
    </row>
    <row r="57" spans="2:13" s="237" customFormat="1">
      <c r="B57" s="637" t="s">
        <v>2814</v>
      </c>
      <c r="C57" s="637"/>
      <c r="D57" s="637"/>
      <c r="E57" s="637"/>
      <c r="F57" s="637"/>
    </row>
    <row r="58" spans="2:13" s="237" customFormat="1">
      <c r="B58" s="257" t="s">
        <v>1658</v>
      </c>
      <c r="C58" s="183"/>
      <c r="D58" s="184"/>
      <c r="E58" s="244"/>
      <c r="F58" s="245"/>
      <c r="G58" s="244"/>
      <c r="H58" s="245"/>
      <c r="I58" s="244"/>
      <c r="J58" s="245"/>
      <c r="K58" s="244"/>
      <c r="L58" s="245"/>
      <c r="M58" s="246"/>
    </row>
    <row r="59" spans="2:13" s="237" customFormat="1">
      <c r="B59" s="295" t="s">
        <v>1659</v>
      </c>
      <c r="C59" s="247"/>
      <c r="D59" s="248"/>
      <c r="F59" s="249"/>
      <c r="H59" s="249"/>
      <c r="J59" s="249"/>
      <c r="L59" s="249"/>
    </row>
    <row r="60" spans="2:13" s="237" customFormat="1">
      <c r="B60" s="257" t="s">
        <v>1660</v>
      </c>
      <c r="C60" s="314"/>
      <c r="D60" s="314"/>
    </row>
    <row r="61" spans="2:13" s="237" customFormat="1" ht="14.25">
      <c r="B61" s="954" t="s">
        <v>1759</v>
      </c>
      <c r="C61" s="954"/>
      <c r="D61" s="954"/>
    </row>
    <row r="62" spans="2:13" s="237" customFormat="1">
      <c r="B62" s="295" t="s">
        <v>1661</v>
      </c>
      <c r="C62" s="69"/>
      <c r="D62" s="69"/>
    </row>
    <row r="63" spans="2:13" s="237" customFormat="1" ht="14.25">
      <c r="B63" s="412" t="s">
        <v>1760</v>
      </c>
      <c r="C63" s="412"/>
      <c r="D63" s="412"/>
      <c r="E63" s="412"/>
    </row>
    <row r="64" spans="2:13" s="237" customFormat="1">
      <c r="B64" s="185" t="s">
        <v>1662</v>
      </c>
      <c r="C64" s="295"/>
      <c r="D64" s="295"/>
    </row>
  </sheetData>
  <mergeCells count="19">
    <mergeCell ref="M7:M9"/>
    <mergeCell ref="C8:D8"/>
    <mergeCell ref="E8:F8"/>
    <mergeCell ref="G7:H7"/>
    <mergeCell ref="G8:H8"/>
    <mergeCell ref="I7:J7"/>
    <mergeCell ref="I8:J8"/>
    <mergeCell ref="K7:L7"/>
    <mergeCell ref="K8:L8"/>
    <mergeCell ref="B61:D61"/>
    <mergeCell ref="B7:B9"/>
    <mergeCell ref="C7:D7"/>
    <mergeCell ref="B47:D47"/>
    <mergeCell ref="B49:D49"/>
    <mergeCell ref="B51:D51"/>
    <mergeCell ref="B52:F52"/>
    <mergeCell ref="E7:F7"/>
    <mergeCell ref="B53:I53"/>
    <mergeCell ref="B50:I50"/>
  </mergeCells>
  <pageMargins left="0.27559055118110237" right="0.31496062992125984" top="0.15748031496062992" bottom="0.51181102362204722" header="0.27559055118110237" footer="0.31496062992125984"/>
  <pageSetup paperSize="9" scale="65" fitToHeight="0"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EB9"/>
    <pageSetUpPr fitToPage="1"/>
  </sheetPr>
  <dimension ref="A1:R26"/>
  <sheetViews>
    <sheetView view="pageBreakPreview" zoomScale="85" zoomScaleNormal="100" zoomScaleSheetLayoutView="85" workbookViewId="0">
      <selection activeCell="G14" sqref="G14"/>
    </sheetView>
  </sheetViews>
  <sheetFormatPr defaultRowHeight="14.25"/>
  <cols>
    <col min="1" max="1" width="16.85546875" style="484" customWidth="1"/>
    <col min="2" max="9" width="10.42578125" style="483" customWidth="1"/>
    <col min="10" max="10" width="16.85546875" style="483" customWidth="1"/>
    <col min="11" max="18" width="10.42578125" style="483" customWidth="1"/>
    <col min="19" max="236" width="9.140625" style="483"/>
    <col min="237" max="237" width="14" style="483" customWidth="1"/>
    <col min="238" max="243" width="12.5703125" style="483" customWidth="1"/>
    <col min="244" max="244" width="14.42578125" style="483" customWidth="1"/>
    <col min="245" max="246" width="12" style="483" customWidth="1"/>
    <col min="247" max="247" width="12.42578125" style="483" customWidth="1"/>
    <col min="248" max="249" width="13.7109375" style="483" customWidth="1"/>
    <col min="250" max="250" width="12.85546875" style="483" customWidth="1"/>
    <col min="251" max="492" width="9.140625" style="483"/>
    <col min="493" max="493" width="14" style="483" customWidth="1"/>
    <col min="494" max="499" width="12.5703125" style="483" customWidth="1"/>
    <col min="500" max="500" width="14.42578125" style="483" customWidth="1"/>
    <col min="501" max="502" width="12" style="483" customWidth="1"/>
    <col min="503" max="503" width="12.42578125" style="483" customWidth="1"/>
    <col min="504" max="505" width="13.7109375" style="483" customWidth="1"/>
    <col min="506" max="506" width="12.85546875" style="483" customWidth="1"/>
    <col min="507" max="748" width="9.140625" style="483"/>
    <col min="749" max="749" width="14" style="483" customWidth="1"/>
    <col min="750" max="755" width="12.5703125" style="483" customWidth="1"/>
    <col min="756" max="756" width="14.42578125" style="483" customWidth="1"/>
    <col min="757" max="758" width="12" style="483" customWidth="1"/>
    <col min="759" max="759" width="12.42578125" style="483" customWidth="1"/>
    <col min="760" max="761" width="13.7109375" style="483" customWidth="1"/>
    <col min="762" max="762" width="12.85546875" style="483" customWidth="1"/>
    <col min="763" max="1004" width="9.140625" style="483"/>
    <col min="1005" max="1005" width="14" style="483" customWidth="1"/>
    <col min="1006" max="1011" width="12.5703125" style="483" customWidth="1"/>
    <col min="1012" max="1012" width="14.42578125" style="483" customWidth="1"/>
    <col min="1013" max="1014" width="12" style="483" customWidth="1"/>
    <col min="1015" max="1015" width="12.42578125" style="483" customWidth="1"/>
    <col min="1016" max="1017" width="13.7109375" style="483" customWidth="1"/>
    <col min="1018" max="1018" width="12.85546875" style="483" customWidth="1"/>
    <col min="1019" max="1260" width="9.140625" style="483"/>
    <col min="1261" max="1261" width="14" style="483" customWidth="1"/>
    <col min="1262" max="1267" width="12.5703125" style="483" customWidth="1"/>
    <col min="1268" max="1268" width="14.42578125" style="483" customWidth="1"/>
    <col min="1269" max="1270" width="12" style="483" customWidth="1"/>
    <col min="1271" max="1271" width="12.42578125" style="483" customWidth="1"/>
    <col min="1272" max="1273" width="13.7109375" style="483" customWidth="1"/>
    <col min="1274" max="1274" width="12.85546875" style="483" customWidth="1"/>
    <col min="1275" max="1516" width="9.140625" style="483"/>
    <col min="1517" max="1517" width="14" style="483" customWidth="1"/>
    <col min="1518" max="1523" width="12.5703125" style="483" customWidth="1"/>
    <col min="1524" max="1524" width="14.42578125" style="483" customWidth="1"/>
    <col min="1525" max="1526" width="12" style="483" customWidth="1"/>
    <col min="1527" max="1527" width="12.42578125" style="483" customWidth="1"/>
    <col min="1528" max="1529" width="13.7109375" style="483" customWidth="1"/>
    <col min="1530" max="1530" width="12.85546875" style="483" customWidth="1"/>
    <col min="1531" max="1772" width="9.140625" style="483"/>
    <col min="1773" max="1773" width="14" style="483" customWidth="1"/>
    <col min="1774" max="1779" width="12.5703125" style="483" customWidth="1"/>
    <col min="1780" max="1780" width="14.42578125" style="483" customWidth="1"/>
    <col min="1781" max="1782" width="12" style="483" customWidth="1"/>
    <col min="1783" max="1783" width="12.42578125" style="483" customWidth="1"/>
    <col min="1784" max="1785" width="13.7109375" style="483" customWidth="1"/>
    <col min="1786" max="1786" width="12.85546875" style="483" customWidth="1"/>
    <col min="1787" max="2028" width="9.140625" style="483"/>
    <col min="2029" max="2029" width="14" style="483" customWidth="1"/>
    <col min="2030" max="2035" width="12.5703125" style="483" customWidth="1"/>
    <col min="2036" max="2036" width="14.42578125" style="483" customWidth="1"/>
    <col min="2037" max="2038" width="12" style="483" customWidth="1"/>
    <col min="2039" max="2039" width="12.42578125" style="483" customWidth="1"/>
    <col min="2040" max="2041" width="13.7109375" style="483" customWidth="1"/>
    <col min="2042" max="2042" width="12.85546875" style="483" customWidth="1"/>
    <col min="2043" max="2284" width="9.140625" style="483"/>
    <col min="2285" max="2285" width="14" style="483" customWidth="1"/>
    <col min="2286" max="2291" width="12.5703125" style="483" customWidth="1"/>
    <col min="2292" max="2292" width="14.42578125" style="483" customWidth="1"/>
    <col min="2293" max="2294" width="12" style="483" customWidth="1"/>
    <col min="2295" max="2295" width="12.42578125" style="483" customWidth="1"/>
    <col min="2296" max="2297" width="13.7109375" style="483" customWidth="1"/>
    <col min="2298" max="2298" width="12.85546875" style="483" customWidth="1"/>
    <col min="2299" max="2540" width="9.140625" style="483"/>
    <col min="2541" max="2541" width="14" style="483" customWidth="1"/>
    <col min="2542" max="2547" width="12.5703125" style="483" customWidth="1"/>
    <col min="2548" max="2548" width="14.42578125" style="483" customWidth="1"/>
    <col min="2549" max="2550" width="12" style="483" customWidth="1"/>
    <col min="2551" max="2551" width="12.42578125" style="483" customWidth="1"/>
    <col min="2552" max="2553" width="13.7109375" style="483" customWidth="1"/>
    <col min="2554" max="2554" width="12.85546875" style="483" customWidth="1"/>
    <col min="2555" max="2796" width="9.140625" style="483"/>
    <col min="2797" max="2797" width="14" style="483" customWidth="1"/>
    <col min="2798" max="2803" width="12.5703125" style="483" customWidth="1"/>
    <col min="2804" max="2804" width="14.42578125" style="483" customWidth="1"/>
    <col min="2805" max="2806" width="12" style="483" customWidth="1"/>
    <col min="2807" max="2807" width="12.42578125" style="483" customWidth="1"/>
    <col min="2808" max="2809" width="13.7109375" style="483" customWidth="1"/>
    <col min="2810" max="2810" width="12.85546875" style="483" customWidth="1"/>
    <col min="2811" max="3052" width="9.140625" style="483"/>
    <col min="3053" max="3053" width="14" style="483" customWidth="1"/>
    <col min="3054" max="3059" width="12.5703125" style="483" customWidth="1"/>
    <col min="3060" max="3060" width="14.42578125" style="483" customWidth="1"/>
    <col min="3061" max="3062" width="12" style="483" customWidth="1"/>
    <col min="3063" max="3063" width="12.42578125" style="483" customWidth="1"/>
    <col min="3064" max="3065" width="13.7109375" style="483" customWidth="1"/>
    <col min="3066" max="3066" width="12.85546875" style="483" customWidth="1"/>
    <col min="3067" max="3308" width="9.140625" style="483"/>
    <col min="3309" max="3309" width="14" style="483" customWidth="1"/>
    <col min="3310" max="3315" width="12.5703125" style="483" customWidth="1"/>
    <col min="3316" max="3316" width="14.42578125" style="483" customWidth="1"/>
    <col min="3317" max="3318" width="12" style="483" customWidth="1"/>
    <col min="3319" max="3319" width="12.42578125" style="483" customWidth="1"/>
    <col min="3320" max="3321" width="13.7109375" style="483" customWidth="1"/>
    <col min="3322" max="3322" width="12.85546875" style="483" customWidth="1"/>
    <col min="3323" max="3564" width="9.140625" style="483"/>
    <col min="3565" max="3565" width="14" style="483" customWidth="1"/>
    <col min="3566" max="3571" width="12.5703125" style="483" customWidth="1"/>
    <col min="3572" max="3572" width="14.42578125" style="483" customWidth="1"/>
    <col min="3573" max="3574" width="12" style="483" customWidth="1"/>
    <col min="3575" max="3575" width="12.42578125" style="483" customWidth="1"/>
    <col min="3576" max="3577" width="13.7109375" style="483" customWidth="1"/>
    <col min="3578" max="3578" width="12.85546875" style="483" customWidth="1"/>
    <col min="3579" max="3820" width="9.140625" style="483"/>
    <col min="3821" max="3821" width="14" style="483" customWidth="1"/>
    <col min="3822" max="3827" width="12.5703125" style="483" customWidth="1"/>
    <col min="3828" max="3828" width="14.42578125" style="483" customWidth="1"/>
    <col min="3829" max="3830" width="12" style="483" customWidth="1"/>
    <col min="3831" max="3831" width="12.42578125" style="483" customWidth="1"/>
    <col min="3832" max="3833" width="13.7109375" style="483" customWidth="1"/>
    <col min="3834" max="3834" width="12.85546875" style="483" customWidth="1"/>
    <col min="3835" max="4076" width="9.140625" style="483"/>
    <col min="4077" max="4077" width="14" style="483" customWidth="1"/>
    <col min="4078" max="4083" width="12.5703125" style="483" customWidth="1"/>
    <col min="4084" max="4084" width="14.42578125" style="483" customWidth="1"/>
    <col min="4085" max="4086" width="12" style="483" customWidth="1"/>
    <col min="4087" max="4087" width="12.42578125" style="483" customWidth="1"/>
    <col min="4088" max="4089" width="13.7109375" style="483" customWidth="1"/>
    <col min="4090" max="4090" width="12.85546875" style="483" customWidth="1"/>
    <col min="4091" max="4332" width="9.140625" style="483"/>
    <col min="4333" max="4333" width="14" style="483" customWidth="1"/>
    <col min="4334" max="4339" width="12.5703125" style="483" customWidth="1"/>
    <col min="4340" max="4340" width="14.42578125" style="483" customWidth="1"/>
    <col min="4341" max="4342" width="12" style="483" customWidth="1"/>
    <col min="4343" max="4343" width="12.42578125" style="483" customWidth="1"/>
    <col min="4344" max="4345" width="13.7109375" style="483" customWidth="1"/>
    <col min="4346" max="4346" width="12.85546875" style="483" customWidth="1"/>
    <col min="4347" max="4588" width="9.140625" style="483"/>
    <col min="4589" max="4589" width="14" style="483" customWidth="1"/>
    <col min="4590" max="4595" width="12.5703125" style="483" customWidth="1"/>
    <col min="4596" max="4596" width="14.42578125" style="483" customWidth="1"/>
    <col min="4597" max="4598" width="12" style="483" customWidth="1"/>
    <col min="4599" max="4599" width="12.42578125" style="483" customWidth="1"/>
    <col min="4600" max="4601" width="13.7109375" style="483" customWidth="1"/>
    <col min="4602" max="4602" width="12.85546875" style="483" customWidth="1"/>
    <col min="4603" max="4844" width="9.140625" style="483"/>
    <col min="4845" max="4845" width="14" style="483" customWidth="1"/>
    <col min="4846" max="4851" width="12.5703125" style="483" customWidth="1"/>
    <col min="4852" max="4852" width="14.42578125" style="483" customWidth="1"/>
    <col min="4853" max="4854" width="12" style="483" customWidth="1"/>
    <col min="4855" max="4855" width="12.42578125" style="483" customWidth="1"/>
    <col min="4856" max="4857" width="13.7109375" style="483" customWidth="1"/>
    <col min="4858" max="4858" width="12.85546875" style="483" customWidth="1"/>
    <col min="4859" max="5100" width="9.140625" style="483"/>
    <col min="5101" max="5101" width="14" style="483" customWidth="1"/>
    <col min="5102" max="5107" width="12.5703125" style="483" customWidth="1"/>
    <col min="5108" max="5108" width="14.42578125" style="483" customWidth="1"/>
    <col min="5109" max="5110" width="12" style="483" customWidth="1"/>
    <col min="5111" max="5111" width="12.42578125" style="483" customWidth="1"/>
    <col min="5112" max="5113" width="13.7109375" style="483" customWidth="1"/>
    <col min="5114" max="5114" width="12.85546875" style="483" customWidth="1"/>
    <col min="5115" max="5356" width="9.140625" style="483"/>
    <col min="5357" max="5357" width="14" style="483" customWidth="1"/>
    <col min="5358" max="5363" width="12.5703125" style="483" customWidth="1"/>
    <col min="5364" max="5364" width="14.42578125" style="483" customWidth="1"/>
    <col min="5365" max="5366" width="12" style="483" customWidth="1"/>
    <col min="5367" max="5367" width="12.42578125" style="483" customWidth="1"/>
    <col min="5368" max="5369" width="13.7109375" style="483" customWidth="1"/>
    <col min="5370" max="5370" width="12.85546875" style="483" customWidth="1"/>
    <col min="5371" max="5612" width="9.140625" style="483"/>
    <col min="5613" max="5613" width="14" style="483" customWidth="1"/>
    <col min="5614" max="5619" width="12.5703125" style="483" customWidth="1"/>
    <col min="5620" max="5620" width="14.42578125" style="483" customWidth="1"/>
    <col min="5621" max="5622" width="12" style="483" customWidth="1"/>
    <col min="5623" max="5623" width="12.42578125" style="483" customWidth="1"/>
    <col min="5624" max="5625" width="13.7109375" style="483" customWidth="1"/>
    <col min="5626" max="5626" width="12.85546875" style="483" customWidth="1"/>
    <col min="5627" max="5868" width="9.140625" style="483"/>
    <col min="5869" max="5869" width="14" style="483" customWidth="1"/>
    <col min="5870" max="5875" width="12.5703125" style="483" customWidth="1"/>
    <col min="5876" max="5876" width="14.42578125" style="483" customWidth="1"/>
    <col min="5877" max="5878" width="12" style="483" customWidth="1"/>
    <col min="5879" max="5879" width="12.42578125" style="483" customWidth="1"/>
    <col min="5880" max="5881" width="13.7109375" style="483" customWidth="1"/>
    <col min="5882" max="5882" width="12.85546875" style="483" customWidth="1"/>
    <col min="5883" max="6124" width="9.140625" style="483"/>
    <col min="6125" max="6125" width="14" style="483" customWidth="1"/>
    <col min="6126" max="6131" width="12.5703125" style="483" customWidth="1"/>
    <col min="6132" max="6132" width="14.42578125" style="483" customWidth="1"/>
    <col min="6133" max="6134" width="12" style="483" customWidth="1"/>
    <col min="6135" max="6135" width="12.42578125" style="483" customWidth="1"/>
    <col min="6136" max="6137" width="13.7109375" style="483" customWidth="1"/>
    <col min="6138" max="6138" width="12.85546875" style="483" customWidth="1"/>
    <col min="6139" max="6380" width="9.140625" style="483"/>
    <col min="6381" max="6381" width="14" style="483" customWidth="1"/>
    <col min="6382" max="6387" width="12.5703125" style="483" customWidth="1"/>
    <col min="6388" max="6388" width="14.42578125" style="483" customWidth="1"/>
    <col min="6389" max="6390" width="12" style="483" customWidth="1"/>
    <col min="6391" max="6391" width="12.42578125" style="483" customWidth="1"/>
    <col min="6392" max="6393" width="13.7109375" style="483" customWidth="1"/>
    <col min="6394" max="6394" width="12.85546875" style="483" customWidth="1"/>
    <col min="6395" max="6636" width="9.140625" style="483"/>
    <col min="6637" max="6637" width="14" style="483" customWidth="1"/>
    <col min="6638" max="6643" width="12.5703125" style="483" customWidth="1"/>
    <col min="6644" max="6644" width="14.42578125" style="483" customWidth="1"/>
    <col min="6645" max="6646" width="12" style="483" customWidth="1"/>
    <col min="6647" max="6647" width="12.42578125" style="483" customWidth="1"/>
    <col min="6648" max="6649" width="13.7109375" style="483" customWidth="1"/>
    <col min="6650" max="6650" width="12.85546875" style="483" customWidth="1"/>
    <col min="6651" max="6892" width="9.140625" style="483"/>
    <col min="6893" max="6893" width="14" style="483" customWidth="1"/>
    <col min="6894" max="6899" width="12.5703125" style="483" customWidth="1"/>
    <col min="6900" max="6900" width="14.42578125" style="483" customWidth="1"/>
    <col min="6901" max="6902" width="12" style="483" customWidth="1"/>
    <col min="6903" max="6903" width="12.42578125" style="483" customWidth="1"/>
    <col min="6904" max="6905" width="13.7109375" style="483" customWidth="1"/>
    <col min="6906" max="6906" width="12.85546875" style="483" customWidth="1"/>
    <col min="6907" max="7148" width="9.140625" style="483"/>
    <col min="7149" max="7149" width="14" style="483" customWidth="1"/>
    <col min="7150" max="7155" width="12.5703125" style="483" customWidth="1"/>
    <col min="7156" max="7156" width="14.42578125" style="483" customWidth="1"/>
    <col min="7157" max="7158" width="12" style="483" customWidth="1"/>
    <col min="7159" max="7159" width="12.42578125" style="483" customWidth="1"/>
    <col min="7160" max="7161" width="13.7109375" style="483" customWidth="1"/>
    <col min="7162" max="7162" width="12.85546875" style="483" customWidth="1"/>
    <col min="7163" max="7404" width="9.140625" style="483"/>
    <col min="7405" max="7405" width="14" style="483" customWidth="1"/>
    <col min="7406" max="7411" width="12.5703125" style="483" customWidth="1"/>
    <col min="7412" max="7412" width="14.42578125" style="483" customWidth="1"/>
    <col min="7413" max="7414" width="12" style="483" customWidth="1"/>
    <col min="7415" max="7415" width="12.42578125" style="483" customWidth="1"/>
    <col min="7416" max="7417" width="13.7109375" style="483" customWidth="1"/>
    <col min="7418" max="7418" width="12.85546875" style="483" customWidth="1"/>
    <col min="7419" max="7660" width="9.140625" style="483"/>
    <col min="7661" max="7661" width="14" style="483" customWidth="1"/>
    <col min="7662" max="7667" width="12.5703125" style="483" customWidth="1"/>
    <col min="7668" max="7668" width="14.42578125" style="483" customWidth="1"/>
    <col min="7669" max="7670" width="12" style="483" customWidth="1"/>
    <col min="7671" max="7671" width="12.42578125" style="483" customWidth="1"/>
    <col min="7672" max="7673" width="13.7109375" style="483" customWidth="1"/>
    <col min="7674" max="7674" width="12.85546875" style="483" customWidth="1"/>
    <col min="7675" max="7916" width="9.140625" style="483"/>
    <col min="7917" max="7917" width="14" style="483" customWidth="1"/>
    <col min="7918" max="7923" width="12.5703125" style="483" customWidth="1"/>
    <col min="7924" max="7924" width="14.42578125" style="483" customWidth="1"/>
    <col min="7925" max="7926" width="12" style="483" customWidth="1"/>
    <col min="7927" max="7927" width="12.42578125" style="483" customWidth="1"/>
    <col min="7928" max="7929" width="13.7109375" style="483" customWidth="1"/>
    <col min="7930" max="7930" width="12.85546875" style="483" customWidth="1"/>
    <col min="7931" max="8172" width="9.140625" style="483"/>
    <col min="8173" max="8173" width="14" style="483" customWidth="1"/>
    <col min="8174" max="8179" width="12.5703125" style="483" customWidth="1"/>
    <col min="8180" max="8180" width="14.42578125" style="483" customWidth="1"/>
    <col min="8181" max="8182" width="12" style="483" customWidth="1"/>
    <col min="8183" max="8183" width="12.42578125" style="483" customWidth="1"/>
    <col min="8184" max="8185" width="13.7109375" style="483" customWidth="1"/>
    <col min="8186" max="8186" width="12.85546875" style="483" customWidth="1"/>
    <col min="8187" max="8428" width="9.140625" style="483"/>
    <col min="8429" max="8429" width="14" style="483" customWidth="1"/>
    <col min="8430" max="8435" width="12.5703125" style="483" customWidth="1"/>
    <col min="8436" max="8436" width="14.42578125" style="483" customWidth="1"/>
    <col min="8437" max="8438" width="12" style="483" customWidth="1"/>
    <col min="8439" max="8439" width="12.42578125" style="483" customWidth="1"/>
    <col min="8440" max="8441" width="13.7109375" style="483" customWidth="1"/>
    <col min="8442" max="8442" width="12.85546875" style="483" customWidth="1"/>
    <col min="8443" max="8684" width="9.140625" style="483"/>
    <col min="8685" max="8685" width="14" style="483" customWidth="1"/>
    <col min="8686" max="8691" width="12.5703125" style="483" customWidth="1"/>
    <col min="8692" max="8692" width="14.42578125" style="483" customWidth="1"/>
    <col min="8693" max="8694" width="12" style="483" customWidth="1"/>
    <col min="8695" max="8695" width="12.42578125" style="483" customWidth="1"/>
    <col min="8696" max="8697" width="13.7109375" style="483" customWidth="1"/>
    <col min="8698" max="8698" width="12.85546875" style="483" customWidth="1"/>
    <col min="8699" max="8940" width="9.140625" style="483"/>
    <col min="8941" max="8941" width="14" style="483" customWidth="1"/>
    <col min="8942" max="8947" width="12.5703125" style="483" customWidth="1"/>
    <col min="8948" max="8948" width="14.42578125" style="483" customWidth="1"/>
    <col min="8949" max="8950" width="12" style="483" customWidth="1"/>
    <col min="8951" max="8951" width="12.42578125" style="483" customWidth="1"/>
    <col min="8952" max="8953" width="13.7109375" style="483" customWidth="1"/>
    <col min="8954" max="8954" width="12.85546875" style="483" customWidth="1"/>
    <col min="8955" max="9196" width="9.140625" style="483"/>
    <col min="9197" max="9197" width="14" style="483" customWidth="1"/>
    <col min="9198" max="9203" width="12.5703125" style="483" customWidth="1"/>
    <col min="9204" max="9204" width="14.42578125" style="483" customWidth="1"/>
    <col min="9205" max="9206" width="12" style="483" customWidth="1"/>
    <col min="9207" max="9207" width="12.42578125" style="483" customWidth="1"/>
    <col min="9208" max="9209" width="13.7109375" style="483" customWidth="1"/>
    <col min="9210" max="9210" width="12.85546875" style="483" customWidth="1"/>
    <col min="9211" max="9452" width="9.140625" style="483"/>
    <col min="9453" max="9453" width="14" style="483" customWidth="1"/>
    <col min="9454" max="9459" width="12.5703125" style="483" customWidth="1"/>
    <col min="9460" max="9460" width="14.42578125" style="483" customWidth="1"/>
    <col min="9461" max="9462" width="12" style="483" customWidth="1"/>
    <col min="9463" max="9463" width="12.42578125" style="483" customWidth="1"/>
    <col min="9464" max="9465" width="13.7109375" style="483" customWidth="1"/>
    <col min="9466" max="9466" width="12.85546875" style="483" customWidth="1"/>
    <col min="9467" max="9708" width="9.140625" style="483"/>
    <col min="9709" max="9709" width="14" style="483" customWidth="1"/>
    <col min="9710" max="9715" width="12.5703125" style="483" customWidth="1"/>
    <col min="9716" max="9716" width="14.42578125" style="483" customWidth="1"/>
    <col min="9717" max="9718" width="12" style="483" customWidth="1"/>
    <col min="9719" max="9719" width="12.42578125" style="483" customWidth="1"/>
    <col min="9720" max="9721" width="13.7109375" style="483" customWidth="1"/>
    <col min="9722" max="9722" width="12.85546875" style="483" customWidth="1"/>
    <col min="9723" max="9964" width="9.140625" style="483"/>
    <col min="9965" max="9965" width="14" style="483" customWidth="1"/>
    <col min="9966" max="9971" width="12.5703125" style="483" customWidth="1"/>
    <col min="9972" max="9972" width="14.42578125" style="483" customWidth="1"/>
    <col min="9973" max="9974" width="12" style="483" customWidth="1"/>
    <col min="9975" max="9975" width="12.42578125" style="483" customWidth="1"/>
    <col min="9976" max="9977" width="13.7109375" style="483" customWidth="1"/>
    <col min="9978" max="9978" width="12.85546875" style="483" customWidth="1"/>
    <col min="9979" max="10220" width="9.140625" style="483"/>
    <col min="10221" max="10221" width="14" style="483" customWidth="1"/>
    <col min="10222" max="10227" width="12.5703125" style="483" customWidth="1"/>
    <col min="10228" max="10228" width="14.42578125" style="483" customWidth="1"/>
    <col min="10229" max="10230" width="12" style="483" customWidth="1"/>
    <col min="10231" max="10231" width="12.42578125" style="483" customWidth="1"/>
    <col min="10232" max="10233" width="13.7109375" style="483" customWidth="1"/>
    <col min="10234" max="10234" width="12.85546875" style="483" customWidth="1"/>
    <col min="10235" max="10476" width="9.140625" style="483"/>
    <col min="10477" max="10477" width="14" style="483" customWidth="1"/>
    <col min="10478" max="10483" width="12.5703125" style="483" customWidth="1"/>
    <col min="10484" max="10484" width="14.42578125" style="483" customWidth="1"/>
    <col min="10485" max="10486" width="12" style="483" customWidth="1"/>
    <col min="10487" max="10487" width="12.42578125" style="483" customWidth="1"/>
    <col min="10488" max="10489" width="13.7109375" style="483" customWidth="1"/>
    <col min="10490" max="10490" width="12.85546875" style="483" customWidth="1"/>
    <col min="10491" max="10732" width="9.140625" style="483"/>
    <col min="10733" max="10733" width="14" style="483" customWidth="1"/>
    <col min="10734" max="10739" width="12.5703125" style="483" customWidth="1"/>
    <col min="10740" max="10740" width="14.42578125" style="483" customWidth="1"/>
    <col min="10741" max="10742" width="12" style="483" customWidth="1"/>
    <col min="10743" max="10743" width="12.42578125" style="483" customWidth="1"/>
    <col min="10744" max="10745" width="13.7109375" style="483" customWidth="1"/>
    <col min="10746" max="10746" width="12.85546875" style="483" customWidth="1"/>
    <col min="10747" max="10988" width="9.140625" style="483"/>
    <col min="10989" max="10989" width="14" style="483" customWidth="1"/>
    <col min="10990" max="10995" width="12.5703125" style="483" customWidth="1"/>
    <col min="10996" max="10996" width="14.42578125" style="483" customWidth="1"/>
    <col min="10997" max="10998" width="12" style="483" customWidth="1"/>
    <col min="10999" max="10999" width="12.42578125" style="483" customWidth="1"/>
    <col min="11000" max="11001" width="13.7109375" style="483" customWidth="1"/>
    <col min="11002" max="11002" width="12.85546875" style="483" customWidth="1"/>
    <col min="11003" max="11244" width="9.140625" style="483"/>
    <col min="11245" max="11245" width="14" style="483" customWidth="1"/>
    <col min="11246" max="11251" width="12.5703125" style="483" customWidth="1"/>
    <col min="11252" max="11252" width="14.42578125" style="483" customWidth="1"/>
    <col min="11253" max="11254" width="12" style="483" customWidth="1"/>
    <col min="11255" max="11255" width="12.42578125" style="483" customWidth="1"/>
    <col min="11256" max="11257" width="13.7109375" style="483" customWidth="1"/>
    <col min="11258" max="11258" width="12.85546875" style="483" customWidth="1"/>
    <col min="11259" max="11500" width="9.140625" style="483"/>
    <col min="11501" max="11501" width="14" style="483" customWidth="1"/>
    <col min="11502" max="11507" width="12.5703125" style="483" customWidth="1"/>
    <col min="11508" max="11508" width="14.42578125" style="483" customWidth="1"/>
    <col min="11509" max="11510" width="12" style="483" customWidth="1"/>
    <col min="11511" max="11511" width="12.42578125" style="483" customWidth="1"/>
    <col min="11512" max="11513" width="13.7109375" style="483" customWidth="1"/>
    <col min="11514" max="11514" width="12.85546875" style="483" customWidth="1"/>
    <col min="11515" max="11756" width="9.140625" style="483"/>
    <col min="11757" max="11757" width="14" style="483" customWidth="1"/>
    <col min="11758" max="11763" width="12.5703125" style="483" customWidth="1"/>
    <col min="11764" max="11764" width="14.42578125" style="483" customWidth="1"/>
    <col min="11765" max="11766" width="12" style="483" customWidth="1"/>
    <col min="11767" max="11767" width="12.42578125" style="483" customWidth="1"/>
    <col min="11768" max="11769" width="13.7109375" style="483" customWidth="1"/>
    <col min="11770" max="11770" width="12.85546875" style="483" customWidth="1"/>
    <col min="11771" max="12012" width="9.140625" style="483"/>
    <col min="12013" max="12013" width="14" style="483" customWidth="1"/>
    <col min="12014" max="12019" width="12.5703125" style="483" customWidth="1"/>
    <col min="12020" max="12020" width="14.42578125" style="483" customWidth="1"/>
    <col min="12021" max="12022" width="12" style="483" customWidth="1"/>
    <col min="12023" max="12023" width="12.42578125" style="483" customWidth="1"/>
    <col min="12024" max="12025" width="13.7109375" style="483" customWidth="1"/>
    <col min="12026" max="12026" width="12.85546875" style="483" customWidth="1"/>
    <col min="12027" max="12268" width="9.140625" style="483"/>
    <col min="12269" max="12269" width="14" style="483" customWidth="1"/>
    <col min="12270" max="12275" width="12.5703125" style="483" customWidth="1"/>
    <col min="12276" max="12276" width="14.42578125" style="483" customWidth="1"/>
    <col min="12277" max="12278" width="12" style="483" customWidth="1"/>
    <col min="12279" max="12279" width="12.42578125" style="483" customWidth="1"/>
    <col min="12280" max="12281" width="13.7109375" style="483" customWidth="1"/>
    <col min="12282" max="12282" width="12.85546875" style="483" customWidth="1"/>
    <col min="12283" max="12524" width="9.140625" style="483"/>
    <col min="12525" max="12525" width="14" style="483" customWidth="1"/>
    <col min="12526" max="12531" width="12.5703125" style="483" customWidth="1"/>
    <col min="12532" max="12532" width="14.42578125" style="483" customWidth="1"/>
    <col min="12533" max="12534" width="12" style="483" customWidth="1"/>
    <col min="12535" max="12535" width="12.42578125" style="483" customWidth="1"/>
    <col min="12536" max="12537" width="13.7109375" style="483" customWidth="1"/>
    <col min="12538" max="12538" width="12.85546875" style="483" customWidth="1"/>
    <col min="12539" max="12780" width="9.140625" style="483"/>
    <col min="12781" max="12781" width="14" style="483" customWidth="1"/>
    <col min="12782" max="12787" width="12.5703125" style="483" customWidth="1"/>
    <col min="12788" max="12788" width="14.42578125" style="483" customWidth="1"/>
    <col min="12789" max="12790" width="12" style="483" customWidth="1"/>
    <col min="12791" max="12791" width="12.42578125" style="483" customWidth="1"/>
    <col min="12792" max="12793" width="13.7109375" style="483" customWidth="1"/>
    <col min="12794" max="12794" width="12.85546875" style="483" customWidth="1"/>
    <col min="12795" max="13036" width="9.140625" style="483"/>
    <col min="13037" max="13037" width="14" style="483" customWidth="1"/>
    <col min="13038" max="13043" width="12.5703125" style="483" customWidth="1"/>
    <col min="13044" max="13044" width="14.42578125" style="483" customWidth="1"/>
    <col min="13045" max="13046" width="12" style="483" customWidth="1"/>
    <col min="13047" max="13047" width="12.42578125" style="483" customWidth="1"/>
    <col min="13048" max="13049" width="13.7109375" style="483" customWidth="1"/>
    <col min="13050" max="13050" width="12.85546875" style="483" customWidth="1"/>
    <col min="13051" max="13292" width="9.140625" style="483"/>
    <col min="13293" max="13293" width="14" style="483" customWidth="1"/>
    <col min="13294" max="13299" width="12.5703125" style="483" customWidth="1"/>
    <col min="13300" max="13300" width="14.42578125" style="483" customWidth="1"/>
    <col min="13301" max="13302" width="12" style="483" customWidth="1"/>
    <col min="13303" max="13303" width="12.42578125" style="483" customWidth="1"/>
    <col min="13304" max="13305" width="13.7109375" style="483" customWidth="1"/>
    <col min="13306" max="13306" width="12.85546875" style="483" customWidth="1"/>
    <col min="13307" max="13548" width="9.140625" style="483"/>
    <col min="13549" max="13549" width="14" style="483" customWidth="1"/>
    <col min="13550" max="13555" width="12.5703125" style="483" customWidth="1"/>
    <col min="13556" max="13556" width="14.42578125" style="483" customWidth="1"/>
    <col min="13557" max="13558" width="12" style="483" customWidth="1"/>
    <col min="13559" max="13559" width="12.42578125" style="483" customWidth="1"/>
    <col min="13560" max="13561" width="13.7109375" style="483" customWidth="1"/>
    <col min="13562" max="13562" width="12.85546875" style="483" customWidth="1"/>
    <col min="13563" max="13804" width="9.140625" style="483"/>
    <col min="13805" max="13805" width="14" style="483" customWidth="1"/>
    <col min="13806" max="13811" width="12.5703125" style="483" customWidth="1"/>
    <col min="13812" max="13812" width="14.42578125" style="483" customWidth="1"/>
    <col min="13813" max="13814" width="12" style="483" customWidth="1"/>
    <col min="13815" max="13815" width="12.42578125" style="483" customWidth="1"/>
    <col min="13816" max="13817" width="13.7109375" style="483" customWidth="1"/>
    <col min="13818" max="13818" width="12.85546875" style="483" customWidth="1"/>
    <col min="13819" max="14060" width="9.140625" style="483"/>
    <col min="14061" max="14061" width="14" style="483" customWidth="1"/>
    <col min="14062" max="14067" width="12.5703125" style="483" customWidth="1"/>
    <col min="14068" max="14068" width="14.42578125" style="483" customWidth="1"/>
    <col min="14069" max="14070" width="12" style="483" customWidth="1"/>
    <col min="14071" max="14071" width="12.42578125" style="483" customWidth="1"/>
    <col min="14072" max="14073" width="13.7109375" style="483" customWidth="1"/>
    <col min="14074" max="14074" width="12.85546875" style="483" customWidth="1"/>
    <col min="14075" max="14316" width="9.140625" style="483"/>
    <col min="14317" max="14317" width="14" style="483" customWidth="1"/>
    <col min="14318" max="14323" width="12.5703125" style="483" customWidth="1"/>
    <col min="14324" max="14324" width="14.42578125" style="483" customWidth="1"/>
    <col min="14325" max="14326" width="12" style="483" customWidth="1"/>
    <col min="14327" max="14327" width="12.42578125" style="483" customWidth="1"/>
    <col min="14328" max="14329" width="13.7109375" style="483" customWidth="1"/>
    <col min="14330" max="14330" width="12.85546875" style="483" customWidth="1"/>
    <col min="14331" max="14572" width="9.140625" style="483"/>
    <col min="14573" max="14573" width="14" style="483" customWidth="1"/>
    <col min="14574" max="14579" width="12.5703125" style="483" customWidth="1"/>
    <col min="14580" max="14580" width="14.42578125" style="483" customWidth="1"/>
    <col min="14581" max="14582" width="12" style="483" customWidth="1"/>
    <col min="14583" max="14583" width="12.42578125" style="483" customWidth="1"/>
    <col min="14584" max="14585" width="13.7109375" style="483" customWidth="1"/>
    <col min="14586" max="14586" width="12.85546875" style="483" customWidth="1"/>
    <col min="14587" max="14828" width="9.140625" style="483"/>
    <col min="14829" max="14829" width="14" style="483" customWidth="1"/>
    <col min="14830" max="14835" width="12.5703125" style="483" customWidth="1"/>
    <col min="14836" max="14836" width="14.42578125" style="483" customWidth="1"/>
    <col min="14837" max="14838" width="12" style="483" customWidth="1"/>
    <col min="14839" max="14839" width="12.42578125" style="483" customWidth="1"/>
    <col min="14840" max="14841" width="13.7109375" style="483" customWidth="1"/>
    <col min="14842" max="14842" width="12.85546875" style="483" customWidth="1"/>
    <col min="14843" max="15084" width="9.140625" style="483"/>
    <col min="15085" max="15085" width="14" style="483" customWidth="1"/>
    <col min="15086" max="15091" width="12.5703125" style="483" customWidth="1"/>
    <col min="15092" max="15092" width="14.42578125" style="483" customWidth="1"/>
    <col min="15093" max="15094" width="12" style="483" customWidth="1"/>
    <col min="15095" max="15095" width="12.42578125" style="483" customWidth="1"/>
    <col min="15096" max="15097" width="13.7109375" style="483" customWidth="1"/>
    <col min="15098" max="15098" width="12.85546875" style="483" customWidth="1"/>
    <col min="15099" max="15340" width="9.140625" style="483"/>
    <col min="15341" max="15341" width="14" style="483" customWidth="1"/>
    <col min="15342" max="15347" width="12.5703125" style="483" customWidth="1"/>
    <col min="15348" max="15348" width="14.42578125" style="483" customWidth="1"/>
    <col min="15349" max="15350" width="12" style="483" customWidth="1"/>
    <col min="15351" max="15351" width="12.42578125" style="483" customWidth="1"/>
    <col min="15352" max="15353" width="13.7109375" style="483" customWidth="1"/>
    <col min="15354" max="15354" width="12.85546875" style="483" customWidth="1"/>
    <col min="15355" max="15596" width="9.140625" style="483"/>
    <col min="15597" max="15597" width="14" style="483" customWidth="1"/>
    <col min="15598" max="15603" width="12.5703125" style="483" customWidth="1"/>
    <col min="15604" max="15604" width="14.42578125" style="483" customWidth="1"/>
    <col min="15605" max="15606" width="12" style="483" customWidth="1"/>
    <col min="15607" max="15607" width="12.42578125" style="483" customWidth="1"/>
    <col min="15608" max="15609" width="13.7109375" style="483" customWidth="1"/>
    <col min="15610" max="15610" width="12.85546875" style="483" customWidth="1"/>
    <col min="15611" max="15852" width="9.140625" style="483"/>
    <col min="15853" max="15853" width="14" style="483" customWidth="1"/>
    <col min="15854" max="15859" width="12.5703125" style="483" customWidth="1"/>
    <col min="15860" max="15860" width="14.42578125" style="483" customWidth="1"/>
    <col min="15861" max="15862" width="12" style="483" customWidth="1"/>
    <col min="15863" max="15863" width="12.42578125" style="483" customWidth="1"/>
    <col min="15864" max="15865" width="13.7109375" style="483" customWidth="1"/>
    <col min="15866" max="15866" width="12.85546875" style="483" customWidth="1"/>
    <col min="15867" max="16108" width="9.140625" style="483"/>
    <col min="16109" max="16109" width="14" style="483" customWidth="1"/>
    <col min="16110" max="16115" width="12.5703125" style="483" customWidth="1"/>
    <col min="16116" max="16116" width="14.42578125" style="483" customWidth="1"/>
    <col min="16117" max="16118" width="12" style="483" customWidth="1"/>
    <col min="16119" max="16119" width="12.42578125" style="483" customWidth="1"/>
    <col min="16120" max="16121" width="13.7109375" style="483" customWidth="1"/>
    <col min="16122" max="16122" width="12.85546875" style="483" customWidth="1"/>
    <col min="16123" max="16384" width="9.140625" style="483"/>
  </cols>
  <sheetData>
    <row r="1" spans="1:18" ht="12" customHeight="1">
      <c r="A1" s="820" t="s">
        <v>2280</v>
      </c>
      <c r="B1" s="305"/>
      <c r="C1" s="305"/>
      <c r="D1" s="305"/>
      <c r="E1" s="305"/>
      <c r="F1" s="966"/>
      <c r="P1" s="305"/>
      <c r="Q1" s="820"/>
      <c r="R1" s="646" t="s">
        <v>2281</v>
      </c>
    </row>
    <row r="2" spans="1:18" ht="11.25" customHeight="1">
      <c r="A2" s="820"/>
      <c r="B2" s="305"/>
      <c r="C2" s="305"/>
      <c r="D2" s="305"/>
      <c r="E2" s="305"/>
      <c r="F2" s="966"/>
      <c r="P2" s="305"/>
      <c r="Q2" s="820"/>
      <c r="R2" s="646"/>
    </row>
    <row r="3" spans="1:18" ht="11.25" customHeight="1">
      <c r="B3" s="484"/>
      <c r="C3" s="484"/>
    </row>
    <row r="4" spans="1:18" ht="11.25" customHeight="1">
      <c r="B4" s="484"/>
      <c r="C4" s="484"/>
      <c r="D4" s="484"/>
    </row>
    <row r="5" spans="1:18" ht="11.25" customHeight="1">
      <c r="A5" s="817" t="s">
        <v>2381</v>
      </c>
      <c r="B5" s="817"/>
      <c r="P5" s="819"/>
      <c r="Q5" s="819"/>
      <c r="R5" s="819" t="s">
        <v>1664</v>
      </c>
    </row>
    <row r="6" spans="1:18" ht="27" customHeight="1">
      <c r="A6" s="821" t="s">
        <v>71</v>
      </c>
      <c r="B6" s="818"/>
      <c r="E6" s="967"/>
      <c r="F6" s="967"/>
      <c r="P6" s="819"/>
      <c r="Q6" s="819"/>
      <c r="R6" s="819" t="s">
        <v>1663</v>
      </c>
    </row>
    <row r="7" spans="1:18" ht="11.25" customHeight="1">
      <c r="B7" s="484"/>
      <c r="E7" s="485"/>
      <c r="F7" s="484"/>
    </row>
    <row r="8" spans="1:18" ht="11.25" customHeight="1">
      <c r="B8" s="484"/>
      <c r="C8" s="484"/>
      <c r="D8" s="484"/>
    </row>
    <row r="9" spans="1:18" ht="4.5" customHeight="1" thickBot="1">
      <c r="B9" s="484"/>
      <c r="C9" s="484"/>
      <c r="D9" s="484"/>
    </row>
    <row r="10" spans="1:18" s="801" customFormat="1" ht="37.5" customHeight="1" thickBot="1">
      <c r="A10" s="799" t="s">
        <v>641</v>
      </c>
      <c r="B10" s="968" t="s">
        <v>3458</v>
      </c>
      <c r="C10" s="969"/>
      <c r="D10" s="969"/>
      <c r="E10" s="970"/>
      <c r="F10" s="971" t="s">
        <v>3459</v>
      </c>
      <c r="G10" s="972"/>
      <c r="H10" s="972"/>
      <c r="I10" s="972"/>
      <c r="J10" s="800"/>
      <c r="K10" s="969" t="s">
        <v>3460</v>
      </c>
      <c r="L10" s="969"/>
      <c r="M10" s="969"/>
      <c r="N10" s="970"/>
      <c r="O10" s="968" t="s">
        <v>3461</v>
      </c>
      <c r="P10" s="972"/>
      <c r="Q10" s="972"/>
      <c r="R10" s="972"/>
    </row>
    <row r="11" spans="1:18" s="801" customFormat="1" ht="19.5" customHeight="1">
      <c r="A11" s="973" t="s">
        <v>3462</v>
      </c>
      <c r="B11" s="975" t="s">
        <v>2382</v>
      </c>
      <c r="C11" s="976"/>
      <c r="D11" s="976"/>
      <c r="E11" s="977"/>
      <c r="F11" s="978" t="s">
        <v>2382</v>
      </c>
      <c r="G11" s="979"/>
      <c r="H11" s="979"/>
      <c r="I11" s="979"/>
      <c r="J11" s="980" t="s">
        <v>3462</v>
      </c>
      <c r="K11" s="978" t="s">
        <v>2382</v>
      </c>
      <c r="L11" s="979"/>
      <c r="M11" s="979"/>
      <c r="N11" s="979"/>
      <c r="O11" s="978" t="s">
        <v>2382</v>
      </c>
      <c r="P11" s="979"/>
      <c r="Q11" s="979"/>
      <c r="R11" s="979"/>
    </row>
    <row r="12" spans="1:18" s="801" customFormat="1" ht="27" customHeight="1">
      <c r="A12" s="973"/>
      <c r="B12" s="975" t="s">
        <v>2369</v>
      </c>
      <c r="C12" s="976"/>
      <c r="D12" s="976"/>
      <c r="E12" s="977"/>
      <c r="F12" s="978" t="s">
        <v>2369</v>
      </c>
      <c r="G12" s="979"/>
      <c r="H12" s="979"/>
      <c r="I12" s="979"/>
      <c r="J12" s="980"/>
      <c r="K12" s="976" t="s">
        <v>2369</v>
      </c>
      <c r="L12" s="976"/>
      <c r="M12" s="976"/>
      <c r="N12" s="977"/>
      <c r="O12" s="975" t="s">
        <v>2369</v>
      </c>
      <c r="P12" s="979"/>
      <c r="Q12" s="979"/>
      <c r="R12" s="979"/>
    </row>
    <row r="13" spans="1:18" s="801" customFormat="1" ht="37.5" customHeight="1">
      <c r="A13" s="974"/>
      <c r="B13" s="802" t="s">
        <v>3463</v>
      </c>
      <c r="C13" s="803" t="s">
        <v>2656</v>
      </c>
      <c r="D13" s="803" t="s">
        <v>3464</v>
      </c>
      <c r="E13" s="803" t="s">
        <v>3465</v>
      </c>
      <c r="F13" s="802" t="s">
        <v>3463</v>
      </c>
      <c r="G13" s="803" t="s">
        <v>2656</v>
      </c>
      <c r="H13" s="803" t="s">
        <v>3464</v>
      </c>
      <c r="I13" s="803" t="s">
        <v>3465</v>
      </c>
      <c r="J13" s="981"/>
      <c r="K13" s="802" t="s">
        <v>3463</v>
      </c>
      <c r="L13" s="803" t="s">
        <v>2656</v>
      </c>
      <c r="M13" s="803" t="s">
        <v>3464</v>
      </c>
      <c r="N13" s="803" t="s">
        <v>3465</v>
      </c>
      <c r="O13" s="802" t="s">
        <v>3463</v>
      </c>
      <c r="P13" s="803" t="s">
        <v>2656</v>
      </c>
      <c r="Q13" s="803" t="s">
        <v>3464</v>
      </c>
      <c r="R13" s="803" t="s">
        <v>3465</v>
      </c>
    </row>
    <row r="14" spans="1:18" s="801" customFormat="1" ht="53.25" customHeight="1">
      <c r="A14" s="804" t="s">
        <v>3466</v>
      </c>
      <c r="B14" s="805"/>
      <c r="C14" s="806">
        <v>25000</v>
      </c>
      <c r="D14" s="806"/>
      <c r="E14" s="807"/>
      <c r="F14" s="805"/>
      <c r="G14" s="806">
        <v>25198</v>
      </c>
      <c r="H14" s="806"/>
      <c r="I14" s="807"/>
      <c r="J14" s="804" t="s">
        <v>3466</v>
      </c>
      <c r="K14" s="805"/>
      <c r="L14" s="806">
        <v>26000</v>
      </c>
      <c r="M14" s="806"/>
      <c r="N14" s="807"/>
      <c r="O14" s="805"/>
      <c r="P14" s="808">
        <v>8.5999999999999993E-2</v>
      </c>
      <c r="Q14" s="808"/>
      <c r="R14" s="807"/>
    </row>
    <row r="15" spans="1:18" s="801" customFormat="1" ht="53.25" customHeight="1">
      <c r="A15" s="804" t="s">
        <v>3467</v>
      </c>
      <c r="B15" s="805">
        <v>25000</v>
      </c>
      <c r="C15" s="806"/>
      <c r="D15" s="806"/>
      <c r="E15" s="807"/>
      <c r="F15" s="805">
        <v>26119.3</v>
      </c>
      <c r="G15" s="806"/>
      <c r="H15" s="806"/>
      <c r="I15" s="807"/>
      <c r="J15" s="804" t="s">
        <v>3467</v>
      </c>
      <c r="K15" s="805">
        <v>28068.7</v>
      </c>
      <c r="L15" s="806"/>
      <c r="M15" s="806"/>
      <c r="N15" s="807"/>
      <c r="O15" s="805">
        <v>8.6199999999999999E-2</v>
      </c>
      <c r="P15" s="806"/>
      <c r="Q15" s="808"/>
      <c r="R15" s="807"/>
    </row>
    <row r="16" spans="1:18" s="801" customFormat="1" ht="53.25" customHeight="1">
      <c r="A16" s="804" t="s">
        <v>3468</v>
      </c>
      <c r="B16" s="805"/>
      <c r="C16" s="806"/>
      <c r="D16" s="806">
        <v>35000</v>
      </c>
      <c r="E16" s="807"/>
      <c r="F16" s="805"/>
      <c r="G16" s="806"/>
      <c r="H16" s="806">
        <v>35394.199999999997</v>
      </c>
      <c r="I16" s="807"/>
      <c r="J16" s="804" t="s">
        <v>3468</v>
      </c>
      <c r="K16" s="805"/>
      <c r="L16" s="806"/>
      <c r="M16" s="806">
        <v>35000</v>
      </c>
      <c r="N16" s="807"/>
      <c r="O16" s="805"/>
      <c r="P16" s="806"/>
      <c r="Q16" s="808">
        <v>8.8200000000000001E-2</v>
      </c>
      <c r="R16" s="807"/>
    </row>
    <row r="17" spans="1:18" s="801" customFormat="1" ht="53.25" customHeight="1" thickBot="1">
      <c r="A17" s="804" t="s">
        <v>3469</v>
      </c>
      <c r="B17" s="805"/>
      <c r="C17" s="806"/>
      <c r="D17" s="806"/>
      <c r="E17" s="807">
        <v>30000</v>
      </c>
      <c r="F17" s="805"/>
      <c r="G17" s="806"/>
      <c r="H17" s="806"/>
      <c r="I17" s="807">
        <v>29152.1</v>
      </c>
      <c r="J17" s="804" t="s">
        <v>3469</v>
      </c>
      <c r="K17" s="805"/>
      <c r="L17" s="806"/>
      <c r="M17" s="806"/>
      <c r="N17" s="807">
        <v>31000</v>
      </c>
      <c r="O17" s="805"/>
      <c r="P17" s="808"/>
      <c r="Q17" s="806"/>
      <c r="R17" s="808">
        <v>8.7800000000000003E-2</v>
      </c>
    </row>
    <row r="18" spans="1:18" s="801" customFormat="1" ht="54.75" customHeight="1" thickBot="1">
      <c r="A18" s="809" t="s">
        <v>3470</v>
      </c>
      <c r="B18" s="810">
        <f t="shared" ref="B18:I18" si="0">SUM(B14:B17)</f>
        <v>25000</v>
      </c>
      <c r="C18" s="810">
        <f t="shared" si="0"/>
        <v>25000</v>
      </c>
      <c r="D18" s="810">
        <f t="shared" si="0"/>
        <v>35000</v>
      </c>
      <c r="E18" s="811">
        <f t="shared" si="0"/>
        <v>30000</v>
      </c>
      <c r="F18" s="810">
        <f t="shared" si="0"/>
        <v>26119.3</v>
      </c>
      <c r="G18" s="810">
        <f t="shared" si="0"/>
        <v>25198</v>
      </c>
      <c r="H18" s="810">
        <f t="shared" si="0"/>
        <v>35394.199999999997</v>
      </c>
      <c r="I18" s="812">
        <f t="shared" si="0"/>
        <v>29152.1</v>
      </c>
      <c r="J18" s="813" t="s">
        <v>3470</v>
      </c>
      <c r="K18" s="814">
        <f>SUM(K14:K17)</f>
        <v>28068.7</v>
      </c>
      <c r="L18" s="814">
        <f>SUM(L14:L17)</f>
        <v>26000</v>
      </c>
      <c r="M18" s="814">
        <f>SUM(M14:M17)</f>
        <v>35000</v>
      </c>
      <c r="N18" s="811">
        <f>SUM(N14:N17)</f>
        <v>31000</v>
      </c>
      <c r="O18" s="810"/>
      <c r="P18" s="815"/>
      <c r="Q18" s="815"/>
      <c r="R18" s="816"/>
    </row>
    <row r="19" spans="1:18" ht="11.25" customHeight="1">
      <c r="B19" s="484"/>
      <c r="C19" s="484"/>
      <c r="D19" s="484"/>
      <c r="E19" s="484"/>
      <c r="F19" s="484"/>
    </row>
    <row r="20" spans="1:18" ht="4.5" customHeight="1">
      <c r="B20" s="484"/>
      <c r="C20" s="484"/>
      <c r="D20" s="484"/>
      <c r="E20" s="484"/>
      <c r="F20" s="484"/>
    </row>
    <row r="26" spans="1:18">
      <c r="B26" s="486"/>
      <c r="E26" s="486"/>
    </row>
  </sheetData>
  <mergeCells count="16">
    <mergeCell ref="O10:R10"/>
    <mergeCell ref="A11:A13"/>
    <mergeCell ref="B11:E11"/>
    <mergeCell ref="F11:I11"/>
    <mergeCell ref="J11:J13"/>
    <mergeCell ref="K11:N11"/>
    <mergeCell ref="O11:R11"/>
    <mergeCell ref="B12:E12"/>
    <mergeCell ref="F12:I12"/>
    <mergeCell ref="K12:N12"/>
    <mergeCell ref="O12:R12"/>
    <mergeCell ref="F1:F2"/>
    <mergeCell ref="E6:F6"/>
    <mergeCell ref="B10:E10"/>
    <mergeCell ref="F10:I10"/>
    <mergeCell ref="K10:N10"/>
  </mergeCells>
  <pageMargins left="0.25" right="0.25" top="0.75" bottom="0.75" header="0.3" footer="0.3"/>
  <pageSetup paperSize="9" scale="72" orientation="landscape" r:id="rId1"/>
  <colBreaks count="1" manualBreakCount="1">
    <brk id="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9"/>
  <sheetViews>
    <sheetView view="pageBreakPreview" zoomScale="80" zoomScaleSheetLayoutView="100" workbookViewId="0">
      <selection activeCell="D15" sqref="D15"/>
    </sheetView>
  </sheetViews>
  <sheetFormatPr defaultRowHeight="12.75"/>
  <cols>
    <col min="1" max="1" width="20" style="482" customWidth="1"/>
    <col min="2" max="2" width="14.140625" style="482" customWidth="1"/>
    <col min="3" max="3" width="14" style="482" customWidth="1"/>
    <col min="4" max="5" width="15.42578125" style="482" customWidth="1"/>
    <col min="6" max="6" width="22.140625" style="482" customWidth="1"/>
    <col min="7" max="7" width="38.5703125" style="482" customWidth="1"/>
    <col min="8" max="16384" width="9.140625" style="482"/>
  </cols>
  <sheetData>
    <row r="1" spans="1:6" s="304" customFormat="1" ht="15" customHeight="1">
      <c r="A1" s="982" t="s">
        <v>2094</v>
      </c>
      <c r="F1" s="983" t="s">
        <v>1896</v>
      </c>
    </row>
    <row r="2" spans="1:6" s="304" customFormat="1" ht="12" customHeight="1">
      <c r="A2" s="982"/>
      <c r="F2" s="983"/>
    </row>
    <row r="3" spans="1:6" s="304" customFormat="1" ht="30.4" customHeight="1">
      <c r="A3" s="984" t="s">
        <v>2093</v>
      </c>
      <c r="B3" s="984"/>
      <c r="C3" s="984"/>
      <c r="D3" s="984"/>
      <c r="E3" s="984"/>
      <c r="F3" s="984"/>
    </row>
    <row r="4" spans="1:6" s="304" customFormat="1" ht="12.75" customHeight="1"/>
    <row r="5" spans="1:6" s="304" customFormat="1">
      <c r="A5" s="304" t="s">
        <v>158</v>
      </c>
      <c r="F5" s="391" t="s">
        <v>731</v>
      </c>
    </row>
    <row r="6" spans="1:6" s="490" customFormat="1" ht="70.5" customHeight="1">
      <c r="A6" s="488" t="s">
        <v>534</v>
      </c>
      <c r="B6" s="489" t="s">
        <v>1895</v>
      </c>
      <c r="C6" s="489" t="s">
        <v>2362</v>
      </c>
      <c r="D6" s="489" t="s">
        <v>2363</v>
      </c>
      <c r="E6" s="496" t="s">
        <v>3484</v>
      </c>
      <c r="F6" s="488" t="s">
        <v>51</v>
      </c>
    </row>
    <row r="7" spans="1:6" s="490" customFormat="1" ht="13.35" customHeight="1">
      <c r="A7" s="488" t="s">
        <v>723</v>
      </c>
      <c r="B7" s="488" t="s">
        <v>236</v>
      </c>
      <c r="C7" s="488" t="s">
        <v>362</v>
      </c>
      <c r="D7" s="488" t="s">
        <v>655</v>
      </c>
      <c r="E7" s="488" t="s">
        <v>1039</v>
      </c>
      <c r="F7" s="488" t="s">
        <v>692</v>
      </c>
    </row>
    <row r="8" spans="1:6" s="490" customFormat="1" ht="42.2" customHeight="1">
      <c r="A8" s="518" t="s">
        <v>734</v>
      </c>
      <c r="B8" s="532">
        <v>11117.212100000001</v>
      </c>
      <c r="C8" s="532">
        <v>8807.3366000000005</v>
      </c>
      <c r="D8" s="532">
        <v>34879.470300000001</v>
      </c>
      <c r="E8" s="851">
        <v>48133.839699999997</v>
      </c>
      <c r="F8" s="533" t="s">
        <v>162</v>
      </c>
    </row>
    <row r="9" spans="1:6" s="490" customFormat="1" ht="21" customHeight="1">
      <c r="A9" s="519" t="s">
        <v>735</v>
      </c>
      <c r="B9" s="534">
        <v>472.60930000000002</v>
      </c>
      <c r="C9" s="534">
        <v>437.07639999999998</v>
      </c>
      <c r="D9" s="534">
        <v>501.34629999999999</v>
      </c>
      <c r="E9" s="534">
        <v>514.85850000000005</v>
      </c>
      <c r="F9" s="519" t="s">
        <v>1724</v>
      </c>
    </row>
    <row r="10" spans="1:6" s="490" customFormat="1" ht="21" customHeight="1">
      <c r="A10" s="519" t="s">
        <v>1725</v>
      </c>
      <c r="B10" s="534">
        <v>364.50119999999998</v>
      </c>
      <c r="C10" s="534">
        <v>109.16160000000001</v>
      </c>
      <c r="D10" s="534">
        <v>1941.5948000000001</v>
      </c>
      <c r="E10" s="534">
        <v>2699.1185999999998</v>
      </c>
      <c r="F10" s="519" t="s">
        <v>1726</v>
      </c>
    </row>
    <row r="11" spans="1:6" s="490" customFormat="1" ht="21" customHeight="1">
      <c r="A11" s="519" t="s">
        <v>433</v>
      </c>
      <c r="B11" s="534">
        <v>566.41300000000001</v>
      </c>
      <c r="C11" s="534">
        <v>296.54660000000001</v>
      </c>
      <c r="D11" s="534">
        <v>513.47640000000001</v>
      </c>
      <c r="E11" s="534">
        <v>3674.6846999999998</v>
      </c>
      <c r="F11" s="519" t="s">
        <v>1727</v>
      </c>
    </row>
    <row r="12" spans="1:6" s="490" customFormat="1" ht="21" customHeight="1">
      <c r="A12" s="519" t="s">
        <v>434</v>
      </c>
      <c r="B12" s="534">
        <v>34.0197</v>
      </c>
      <c r="C12" s="534">
        <v>20.176200000000001</v>
      </c>
      <c r="D12" s="534">
        <v>4.3518999999999997</v>
      </c>
      <c r="E12" s="534">
        <v>694.58450000000005</v>
      </c>
      <c r="F12" s="519" t="s">
        <v>1728</v>
      </c>
    </row>
    <row r="13" spans="1:6" s="490" customFormat="1" ht="30.2" customHeight="1">
      <c r="A13" s="519" t="s">
        <v>63</v>
      </c>
      <c r="B13" s="534">
        <v>1001.1493</v>
      </c>
      <c r="C13" s="534">
        <v>197.2388</v>
      </c>
      <c r="D13" s="534">
        <v>334.21069999999997</v>
      </c>
      <c r="E13" s="534">
        <v>1494.4650999999999</v>
      </c>
      <c r="F13" s="519" t="s">
        <v>1729</v>
      </c>
    </row>
    <row r="14" spans="1:6" s="490" customFormat="1" ht="21" customHeight="1">
      <c r="A14" s="519" t="s">
        <v>96</v>
      </c>
      <c r="B14" s="534">
        <v>56.210500000000003</v>
      </c>
      <c r="C14" s="534">
        <v>90.042599999999993</v>
      </c>
      <c r="D14" s="534">
        <v>99.632900000000006</v>
      </c>
      <c r="E14" s="534">
        <v>230.69980000000001</v>
      </c>
      <c r="F14" s="519" t="s">
        <v>1742</v>
      </c>
    </row>
    <row r="15" spans="1:6" s="490" customFormat="1" ht="21" customHeight="1">
      <c r="A15" s="519" t="s">
        <v>98</v>
      </c>
      <c r="B15" s="534">
        <v>71.560900000000004</v>
      </c>
      <c r="C15" s="534">
        <v>90.496700000000004</v>
      </c>
      <c r="D15" s="534">
        <v>428.30619999999999</v>
      </c>
      <c r="E15" s="534">
        <v>115.03579999999999</v>
      </c>
      <c r="F15" s="519" t="s">
        <v>1731</v>
      </c>
    </row>
    <row r="16" spans="1:6" s="490" customFormat="1" ht="21" customHeight="1">
      <c r="A16" s="519" t="s">
        <v>102</v>
      </c>
      <c r="B16" s="534">
        <v>397.7167</v>
      </c>
      <c r="C16" s="534">
        <v>134.9512</v>
      </c>
      <c r="D16" s="534">
        <v>319.56810000000002</v>
      </c>
      <c r="E16" s="534">
        <v>256.721</v>
      </c>
      <c r="F16" s="519" t="s">
        <v>1732</v>
      </c>
    </row>
    <row r="17" spans="1:7" s="490" customFormat="1" ht="21" customHeight="1">
      <c r="A17" s="519" t="s">
        <v>494</v>
      </c>
      <c r="B17" s="534">
        <v>255.03639999999999</v>
      </c>
      <c r="C17" s="534">
        <v>250.43539999999999</v>
      </c>
      <c r="D17" s="534">
        <v>908.84979999999996</v>
      </c>
      <c r="E17" s="534">
        <v>697.75300000000004</v>
      </c>
      <c r="F17" s="519" t="s">
        <v>1733</v>
      </c>
    </row>
    <row r="18" spans="1:7" s="490" customFormat="1" ht="21" customHeight="1">
      <c r="A18" s="519" t="s">
        <v>448</v>
      </c>
      <c r="B18" s="534">
        <v>636.60559999999998</v>
      </c>
      <c r="C18" s="534">
        <v>1768.9763</v>
      </c>
      <c r="D18" s="534">
        <v>3548.8676999999998</v>
      </c>
      <c r="E18" s="534">
        <v>6569.5744000000004</v>
      </c>
      <c r="F18" s="519" t="s">
        <v>1734</v>
      </c>
    </row>
    <row r="19" spans="1:7" s="490" customFormat="1" ht="30.2" customHeight="1">
      <c r="A19" s="519" t="s">
        <v>387</v>
      </c>
      <c r="B19" s="534">
        <v>1732.6443999999999</v>
      </c>
      <c r="C19" s="534">
        <v>69.665199999999999</v>
      </c>
      <c r="D19" s="534">
        <v>86.318799999999996</v>
      </c>
      <c r="E19" s="534">
        <v>352.53590000000003</v>
      </c>
      <c r="F19" s="519" t="s">
        <v>1735</v>
      </c>
    </row>
    <row r="20" spans="1:7" s="490" customFormat="1" ht="21" customHeight="1">
      <c r="A20" s="519" t="s">
        <v>1736</v>
      </c>
      <c r="B20" s="534">
        <v>1045.5775000000001</v>
      </c>
      <c r="C20" s="534">
        <v>390.88069999999999</v>
      </c>
      <c r="D20" s="534">
        <v>784.4692</v>
      </c>
      <c r="E20" s="534">
        <v>1050.7366</v>
      </c>
      <c r="F20" s="519" t="s">
        <v>1737</v>
      </c>
    </row>
    <row r="21" spans="1:7" s="490" customFormat="1" ht="30.2" customHeight="1">
      <c r="A21" s="519" t="s">
        <v>2775</v>
      </c>
      <c r="B21" s="535" t="s">
        <v>696</v>
      </c>
      <c r="C21" s="535" t="s">
        <v>696</v>
      </c>
      <c r="D21" s="535" t="s">
        <v>696</v>
      </c>
      <c r="E21" s="534">
        <v>25074.835500000001</v>
      </c>
      <c r="F21" s="519" t="s">
        <v>2776</v>
      </c>
    </row>
    <row r="22" spans="1:7" s="490" customFormat="1" ht="30.2" customHeight="1">
      <c r="A22" s="519" t="s">
        <v>1738</v>
      </c>
      <c r="B22" s="534">
        <v>764.58</v>
      </c>
      <c r="C22" s="534">
        <v>1045.3878999999999</v>
      </c>
      <c r="D22" s="534">
        <v>1222.7036000000001</v>
      </c>
      <c r="E22" s="534">
        <v>1751.1164000000001</v>
      </c>
      <c r="F22" s="519" t="s">
        <v>1739</v>
      </c>
    </row>
    <row r="23" spans="1:7" s="490" customFormat="1" ht="21" customHeight="1">
      <c r="A23" s="519" t="s">
        <v>1503</v>
      </c>
      <c r="B23" s="534">
        <v>2804.4103</v>
      </c>
      <c r="C23" s="534">
        <v>3554.2953000000002</v>
      </c>
      <c r="D23" s="534">
        <v>1635.4961000000001</v>
      </c>
      <c r="E23" s="534">
        <v>2165.7750999999998</v>
      </c>
      <c r="F23" s="519" t="s">
        <v>1504</v>
      </c>
    </row>
    <row r="24" spans="1:7" s="490" customFormat="1" ht="21" customHeight="1">
      <c r="A24" s="519" t="s">
        <v>1740</v>
      </c>
      <c r="B24" s="534">
        <v>852.75800000000004</v>
      </c>
      <c r="C24" s="534">
        <v>259.69150000000002</v>
      </c>
      <c r="D24" s="534">
        <v>694.9221</v>
      </c>
      <c r="E24" s="534">
        <v>328.57979999999998</v>
      </c>
      <c r="F24" s="519" t="s">
        <v>1741</v>
      </c>
    </row>
    <row r="25" spans="1:7" s="490" customFormat="1" ht="22.5" customHeight="1">
      <c r="A25" s="519" t="s">
        <v>2777</v>
      </c>
      <c r="B25" s="535" t="s">
        <v>696</v>
      </c>
      <c r="C25" s="535" t="s">
        <v>696</v>
      </c>
      <c r="D25" s="535" t="s">
        <v>696</v>
      </c>
      <c r="E25" s="534">
        <v>462.76499999999999</v>
      </c>
      <c r="F25" s="519" t="s">
        <v>2778</v>
      </c>
    </row>
    <row r="26" spans="1:7" s="490" customFormat="1" ht="33.75" customHeight="1">
      <c r="A26" s="536" t="s">
        <v>1743</v>
      </c>
      <c r="B26" s="537">
        <v>387.54739999999998</v>
      </c>
      <c r="C26" s="537">
        <v>153.9727</v>
      </c>
      <c r="D26" s="537">
        <v>1211.8086000000001</v>
      </c>
      <c r="E26" s="537">
        <v>734.04579999999999</v>
      </c>
      <c r="F26" s="536" t="s">
        <v>1744</v>
      </c>
      <c r="G26" s="491"/>
    </row>
    <row r="27" spans="1:7" s="490" customFormat="1" ht="42.75" customHeight="1">
      <c r="A27" s="520" t="s">
        <v>336</v>
      </c>
      <c r="B27" s="538">
        <v>32159.060300000001</v>
      </c>
      <c r="C27" s="538">
        <v>28670.5255</v>
      </c>
      <c r="D27" s="538">
        <v>28704.6499</v>
      </c>
      <c r="E27" s="538">
        <v>8234.6376</v>
      </c>
      <c r="F27" s="520" t="s">
        <v>712</v>
      </c>
    </row>
    <row r="28" spans="1:7" s="490" customFormat="1" ht="34.5" customHeight="1">
      <c r="A28" s="536" t="s">
        <v>693</v>
      </c>
      <c r="B28" s="537">
        <v>192.00139999999999</v>
      </c>
      <c r="C28" s="537">
        <v>178.9853</v>
      </c>
      <c r="D28" s="537">
        <v>190.9239</v>
      </c>
      <c r="E28" s="537">
        <v>97.160499999999999</v>
      </c>
      <c r="F28" s="536" t="s">
        <v>596</v>
      </c>
    </row>
    <row r="29" spans="1:7" s="304" customFormat="1" ht="47.45" customHeight="1">
      <c r="A29" s="521" t="s">
        <v>549</v>
      </c>
      <c r="B29" s="539">
        <v>43276.272400000002</v>
      </c>
      <c r="C29" s="539">
        <v>37477.862099999998</v>
      </c>
      <c r="D29" s="539">
        <v>63584.120199999998</v>
      </c>
      <c r="E29" s="539">
        <v>56368.477299999999</v>
      </c>
      <c r="F29" s="522" t="s">
        <v>466</v>
      </c>
    </row>
  </sheetData>
  <mergeCells count="3">
    <mergeCell ref="A1:A2"/>
    <mergeCell ref="F1:F2"/>
    <mergeCell ref="A3:F3"/>
  </mergeCells>
  <pageMargins left="0.55000000000000004" right="0.25" top="1" bottom="1" header="0.5" footer="0.5"/>
  <pageSetup paperSize="9" scale="86"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8"/>
  <sheetViews>
    <sheetView zoomScale="85" zoomScaleNormal="85" zoomScaleSheetLayoutView="80" workbookViewId="0">
      <selection activeCell="D13" sqref="D13"/>
    </sheetView>
  </sheetViews>
  <sheetFormatPr defaultRowHeight="12"/>
  <cols>
    <col min="1" max="1" width="22.140625" style="66" customWidth="1"/>
    <col min="2" max="5" width="14.140625" style="66" customWidth="1"/>
    <col min="6" max="6" width="22.140625" style="66" customWidth="1"/>
    <col min="7" max="7" width="2.42578125" style="66" customWidth="1"/>
    <col min="8" max="8" width="2.85546875" style="66" customWidth="1"/>
    <col min="9" max="9" width="9.140625" style="367"/>
    <col min="10" max="16384" width="9.140625" style="66"/>
  </cols>
  <sheetData>
    <row r="1" spans="1:9" s="177" customFormat="1" ht="5.25" customHeight="1">
      <c r="I1" s="492"/>
    </row>
    <row r="2" spans="1:9" s="177" customFormat="1" ht="18.600000000000001" customHeight="1">
      <c r="A2" s="517" t="s">
        <v>2095</v>
      </c>
      <c r="F2" s="329" t="s">
        <v>585</v>
      </c>
      <c r="I2" s="492"/>
    </row>
    <row r="3" spans="1:9" s="177" customFormat="1" ht="11.25" customHeight="1">
      <c r="I3" s="492"/>
    </row>
    <row r="4" spans="1:9" s="177" customFormat="1" ht="30.95" customHeight="1">
      <c r="A4" s="931" t="s">
        <v>2092</v>
      </c>
      <c r="B4" s="931"/>
      <c r="C4" s="931"/>
      <c r="D4" s="931"/>
      <c r="E4" s="931"/>
      <c r="F4" s="931"/>
      <c r="G4" s="931"/>
      <c r="H4" s="931"/>
      <c r="I4" s="492"/>
    </row>
    <row r="5" spans="1:9" s="177" customFormat="1">
      <c r="I5" s="492"/>
    </row>
    <row r="6" spans="1:9" s="177" customFormat="1" ht="18.600000000000001" customHeight="1">
      <c r="A6" s="517" t="s">
        <v>158</v>
      </c>
      <c r="F6" s="329" t="s">
        <v>731</v>
      </c>
      <c r="I6" s="492"/>
    </row>
    <row r="7" spans="1:9" s="487" customFormat="1" ht="66.75" customHeight="1">
      <c r="A7" s="494" t="s">
        <v>534</v>
      </c>
      <c r="B7" s="495" t="s">
        <v>1895</v>
      </c>
      <c r="C7" s="495" t="s">
        <v>2362</v>
      </c>
      <c r="D7" s="496" t="s">
        <v>2363</v>
      </c>
      <c r="E7" s="496" t="s">
        <v>3484</v>
      </c>
      <c r="F7" s="494" t="s">
        <v>51</v>
      </c>
      <c r="I7" s="493"/>
    </row>
    <row r="8" spans="1:9" s="487" customFormat="1" ht="13.35" customHeight="1">
      <c r="A8" s="494" t="s">
        <v>723</v>
      </c>
      <c r="B8" s="494" t="s">
        <v>236</v>
      </c>
      <c r="C8" s="494" t="s">
        <v>362</v>
      </c>
      <c r="D8" s="497" t="s">
        <v>655</v>
      </c>
      <c r="E8" s="497" t="s">
        <v>1039</v>
      </c>
      <c r="F8" s="494" t="s">
        <v>692</v>
      </c>
      <c r="I8" s="493"/>
    </row>
    <row r="9" spans="1:9" s="487" customFormat="1" ht="30.2" customHeight="1">
      <c r="A9" s="523" t="s">
        <v>734</v>
      </c>
      <c r="B9" s="531">
        <v>89842.708700000003</v>
      </c>
      <c r="C9" s="531">
        <v>123972.5876</v>
      </c>
      <c r="D9" s="531">
        <v>87974.022299999997</v>
      </c>
      <c r="E9" s="531">
        <v>91649.573799999998</v>
      </c>
      <c r="F9" s="523" t="s">
        <v>162</v>
      </c>
      <c r="I9" s="493"/>
    </row>
    <row r="10" spans="1:9" s="487" customFormat="1" ht="21" customHeight="1">
      <c r="A10" s="524" t="s">
        <v>735</v>
      </c>
      <c r="B10" s="525">
        <v>1848.6097</v>
      </c>
      <c r="C10" s="525">
        <v>1292.0868</v>
      </c>
      <c r="D10" s="525">
        <v>1156.0969</v>
      </c>
      <c r="E10" s="525">
        <v>1455.5752</v>
      </c>
      <c r="F10" s="524" t="s">
        <v>1724</v>
      </c>
      <c r="I10" s="493"/>
    </row>
    <row r="11" spans="1:9" s="487" customFormat="1" ht="21" customHeight="1">
      <c r="A11" s="524" t="s">
        <v>1725</v>
      </c>
      <c r="B11" s="525">
        <v>68.037400000000005</v>
      </c>
      <c r="C11" s="525">
        <v>149.70050000000001</v>
      </c>
      <c r="D11" s="525">
        <v>1187.4253000000001</v>
      </c>
      <c r="E11" s="525">
        <v>1204.2366</v>
      </c>
      <c r="F11" s="524" t="s">
        <v>1726</v>
      </c>
      <c r="I11" s="493"/>
    </row>
    <row r="12" spans="1:9" s="487" customFormat="1" ht="21" customHeight="1">
      <c r="A12" s="524" t="s">
        <v>433</v>
      </c>
      <c r="B12" s="525">
        <v>404.35210000000001</v>
      </c>
      <c r="C12" s="525">
        <v>731.29169999999999</v>
      </c>
      <c r="D12" s="525">
        <v>832.08489999999995</v>
      </c>
      <c r="E12" s="525">
        <v>956.35260000000005</v>
      </c>
      <c r="F12" s="524" t="s">
        <v>1727</v>
      </c>
      <c r="I12" s="493"/>
    </row>
    <row r="13" spans="1:9" s="487" customFormat="1" ht="21" customHeight="1">
      <c r="A13" s="524" t="s">
        <v>434</v>
      </c>
      <c r="B13" s="525">
        <v>805.4701</v>
      </c>
      <c r="C13" s="525">
        <v>791.45830000000001</v>
      </c>
      <c r="D13" s="525">
        <v>835.69110000000001</v>
      </c>
      <c r="E13" s="525">
        <v>832.37699999999995</v>
      </c>
      <c r="F13" s="524" t="s">
        <v>1728</v>
      </c>
      <c r="I13" s="493"/>
    </row>
    <row r="14" spans="1:9" s="487" customFormat="1" ht="21" customHeight="1">
      <c r="A14" s="524" t="s">
        <v>63</v>
      </c>
      <c r="B14" s="525">
        <v>1184.7039</v>
      </c>
      <c r="C14" s="525">
        <v>2213.6473999999998</v>
      </c>
      <c r="D14" s="525">
        <v>967.43619999999999</v>
      </c>
      <c r="E14" s="525">
        <v>557.29179999999997</v>
      </c>
      <c r="F14" s="524" t="s">
        <v>1729</v>
      </c>
      <c r="I14" s="493"/>
    </row>
    <row r="15" spans="1:9" s="487" customFormat="1" ht="21" customHeight="1">
      <c r="A15" s="524" t="s">
        <v>96</v>
      </c>
      <c r="B15" s="525">
        <v>38.2502</v>
      </c>
      <c r="C15" s="525">
        <v>109.758</v>
      </c>
      <c r="D15" s="525">
        <v>90.401799999999994</v>
      </c>
      <c r="E15" s="525">
        <v>360.01650000000001</v>
      </c>
      <c r="F15" s="524" t="s">
        <v>1730</v>
      </c>
      <c r="I15" s="493"/>
    </row>
    <row r="16" spans="1:9" s="487" customFormat="1" ht="21" customHeight="1">
      <c r="A16" s="524" t="s">
        <v>98</v>
      </c>
      <c r="B16" s="525">
        <v>2137.105</v>
      </c>
      <c r="C16" s="525">
        <v>2270.8004999999998</v>
      </c>
      <c r="D16" s="525">
        <v>1879.4526000000001</v>
      </c>
      <c r="E16" s="525">
        <v>3692.4414999999999</v>
      </c>
      <c r="F16" s="524" t="s">
        <v>1731</v>
      </c>
      <c r="I16" s="493"/>
    </row>
    <row r="17" spans="1:9" s="487" customFormat="1" ht="21" customHeight="1">
      <c r="A17" s="524" t="s">
        <v>102</v>
      </c>
      <c r="B17" s="525">
        <v>472.45269999999999</v>
      </c>
      <c r="C17" s="525">
        <v>1017.8878999999999</v>
      </c>
      <c r="D17" s="525">
        <v>2497.4861000000001</v>
      </c>
      <c r="E17" s="525">
        <v>726.14710000000002</v>
      </c>
      <c r="F17" s="524" t="s">
        <v>1732</v>
      </c>
      <c r="I17" s="493"/>
    </row>
    <row r="18" spans="1:9" s="487" customFormat="1" ht="21" customHeight="1">
      <c r="A18" s="524" t="s">
        <v>494</v>
      </c>
      <c r="B18" s="525">
        <v>611.51880000000006</v>
      </c>
      <c r="C18" s="525">
        <v>677.75070000000005</v>
      </c>
      <c r="D18" s="525">
        <v>684.39419999999996</v>
      </c>
      <c r="E18" s="525">
        <v>709.37630000000001</v>
      </c>
      <c r="F18" s="524" t="s">
        <v>1733</v>
      </c>
      <c r="I18" s="493"/>
    </row>
    <row r="19" spans="1:9" s="487" customFormat="1" ht="21" customHeight="1">
      <c r="A19" s="524" t="s">
        <v>448</v>
      </c>
      <c r="B19" s="525">
        <v>950.0394</v>
      </c>
      <c r="C19" s="525">
        <v>664.00559999999996</v>
      </c>
      <c r="D19" s="525">
        <v>170.39619999999999</v>
      </c>
      <c r="E19" s="525">
        <v>135.3348</v>
      </c>
      <c r="F19" s="524" t="s">
        <v>1734</v>
      </c>
      <c r="I19" s="493"/>
    </row>
    <row r="20" spans="1:9" s="487" customFormat="1" ht="21" customHeight="1">
      <c r="A20" s="524" t="s">
        <v>387</v>
      </c>
      <c r="B20" s="525">
        <v>595.58860000000004</v>
      </c>
      <c r="C20" s="525">
        <v>737.87580000000003</v>
      </c>
      <c r="D20" s="525">
        <v>565.24109999999996</v>
      </c>
      <c r="E20" s="525">
        <v>1160.2394999999999</v>
      </c>
      <c r="F20" s="524" t="s">
        <v>1735</v>
      </c>
      <c r="I20" s="493"/>
    </row>
    <row r="21" spans="1:9" s="487" customFormat="1" ht="21" customHeight="1">
      <c r="A21" s="524" t="s">
        <v>1736</v>
      </c>
      <c r="B21" s="525">
        <v>306.75299999999999</v>
      </c>
      <c r="C21" s="525">
        <v>312.85770000000002</v>
      </c>
      <c r="D21" s="525">
        <v>320.22590000000002</v>
      </c>
      <c r="E21" s="525">
        <v>412.49459999999999</v>
      </c>
      <c r="F21" s="524" t="s">
        <v>1737</v>
      </c>
      <c r="I21" s="493"/>
    </row>
    <row r="22" spans="1:9" s="487" customFormat="1" ht="21" customHeight="1">
      <c r="A22" s="524" t="s">
        <v>2775</v>
      </c>
      <c r="B22" s="525"/>
      <c r="C22" s="525"/>
      <c r="D22" s="525"/>
      <c r="E22" s="525">
        <v>25255.372599999999</v>
      </c>
      <c r="F22" s="524" t="s">
        <v>2776</v>
      </c>
      <c r="I22" s="493"/>
    </row>
    <row r="23" spans="1:9" s="487" customFormat="1" ht="21" customHeight="1">
      <c r="A23" s="524" t="s">
        <v>1738</v>
      </c>
      <c r="B23" s="525">
        <v>3767.7323000000001</v>
      </c>
      <c r="C23" s="525">
        <v>2937.7186000000002</v>
      </c>
      <c r="D23" s="525">
        <v>2618.0535</v>
      </c>
      <c r="E23" s="525">
        <v>3178.5043000000001</v>
      </c>
      <c r="F23" s="524" t="s">
        <v>1739</v>
      </c>
      <c r="I23" s="493"/>
    </row>
    <row r="24" spans="1:9" s="487" customFormat="1" ht="21" customHeight="1">
      <c r="A24" s="524" t="s">
        <v>1503</v>
      </c>
      <c r="B24" s="525">
        <v>43766.357199999999</v>
      </c>
      <c r="C24" s="525">
        <v>45159.801299999999</v>
      </c>
      <c r="D24" s="525">
        <v>47456.071799999998</v>
      </c>
      <c r="E24" s="525">
        <v>42703.012699999999</v>
      </c>
      <c r="F24" s="524" t="s">
        <v>1504</v>
      </c>
      <c r="I24" s="493"/>
    </row>
    <row r="25" spans="1:9" s="487" customFormat="1" ht="21" customHeight="1">
      <c r="A25" s="524" t="s">
        <v>1740</v>
      </c>
      <c r="B25" s="525">
        <v>32273.854200000002</v>
      </c>
      <c r="C25" s="525">
        <v>45373.086900000002</v>
      </c>
      <c r="D25" s="525">
        <v>6324.335</v>
      </c>
      <c r="E25" s="525">
        <v>7874.1225999999997</v>
      </c>
      <c r="F25" s="524" t="s">
        <v>1741</v>
      </c>
      <c r="I25" s="493"/>
    </row>
    <row r="26" spans="1:9" s="487" customFormat="1" ht="18" customHeight="1">
      <c r="A26" s="524" t="s">
        <v>2777</v>
      </c>
      <c r="B26" s="525"/>
      <c r="C26" s="525"/>
      <c r="D26" s="525"/>
      <c r="E26" s="525">
        <v>436.67809999999997</v>
      </c>
      <c r="F26" s="524" t="s">
        <v>2778</v>
      </c>
      <c r="I26" s="493"/>
    </row>
    <row r="27" spans="1:9" s="487" customFormat="1" ht="42.2" customHeight="1">
      <c r="A27" s="526" t="s">
        <v>336</v>
      </c>
      <c r="B27" s="529">
        <v>206667.28589999999</v>
      </c>
      <c r="C27" s="529">
        <v>229788.78950000001</v>
      </c>
      <c r="D27" s="529">
        <v>320439.20809999999</v>
      </c>
      <c r="E27" s="529">
        <v>375734.69780000002</v>
      </c>
      <c r="F27" s="526" t="s">
        <v>712</v>
      </c>
      <c r="I27" s="493"/>
    </row>
    <row r="28" spans="1:9" s="177" customFormat="1" ht="42" customHeight="1">
      <c r="A28" s="527" t="s">
        <v>549</v>
      </c>
      <c r="B28" s="530">
        <v>296509.99459999998</v>
      </c>
      <c r="C28" s="530">
        <v>353761.37709999998</v>
      </c>
      <c r="D28" s="530">
        <v>408413.2304</v>
      </c>
      <c r="E28" s="530">
        <v>467384.27159999998</v>
      </c>
      <c r="F28" s="528" t="s">
        <v>466</v>
      </c>
      <c r="I28" s="492"/>
    </row>
  </sheetData>
  <mergeCells count="1">
    <mergeCell ref="A4:H4"/>
  </mergeCells>
  <pageMargins left="0.59" right="0.25" top="1" bottom="1" header="0.5" footer="0.5"/>
  <pageSetup paperSize="9" scale="8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21"/>
  <sheetViews>
    <sheetView zoomScaleNormal="100" zoomScaleSheetLayoutView="80" workbookViewId="0">
      <selection activeCell="A8" sqref="A8"/>
    </sheetView>
  </sheetViews>
  <sheetFormatPr defaultRowHeight="12.75"/>
  <cols>
    <col min="1" max="1" width="39.42578125" style="254" customWidth="1"/>
    <col min="2" max="2" width="14.7109375" style="250" customWidth="1"/>
    <col min="3" max="3" width="14.140625" style="250" customWidth="1"/>
    <col min="4" max="4" width="12" style="250" customWidth="1"/>
    <col min="5" max="5" width="43.85546875" style="250" customWidth="1"/>
    <col min="6" max="6" width="9.140625" style="250" hidden="1" customWidth="1"/>
    <col min="7" max="7" width="0" style="250" hidden="1" customWidth="1"/>
    <col min="8" max="10" width="9.140625" style="250"/>
    <col min="11" max="11" width="10.85546875" style="250" bestFit="1" customWidth="1"/>
    <col min="12" max="16384" width="9.140625" style="250"/>
  </cols>
  <sheetData>
    <row r="1" spans="1:13" s="72" customFormat="1" ht="15">
      <c r="A1" s="35" t="s">
        <v>376</v>
      </c>
      <c r="B1" s="35"/>
      <c r="E1" s="36" t="s">
        <v>14</v>
      </c>
    </row>
    <row r="2" spans="1:13" ht="30.75" customHeight="1">
      <c r="A2" s="46" t="s">
        <v>3481</v>
      </c>
      <c r="B2" s="46"/>
      <c r="C2" s="46"/>
      <c r="D2" s="46"/>
      <c r="E2" s="46"/>
    </row>
    <row r="3" spans="1:13" ht="9" customHeight="1">
      <c r="A3" s="47"/>
      <c r="B3" s="47"/>
      <c r="C3" s="47"/>
      <c r="D3" s="47"/>
    </row>
    <row r="4" spans="1:13">
      <c r="A4" s="298" t="s">
        <v>208</v>
      </c>
      <c r="B4" s="298"/>
      <c r="C4" s="298"/>
      <c r="D4" s="298"/>
      <c r="E4" s="251" t="s">
        <v>134</v>
      </c>
      <c r="F4" s="298"/>
    </row>
    <row r="5" spans="1:13" ht="56.25" customHeight="1">
      <c r="A5" s="157" t="s">
        <v>129</v>
      </c>
      <c r="B5" s="157" t="s">
        <v>2364</v>
      </c>
      <c r="C5" s="157" t="s">
        <v>3482</v>
      </c>
      <c r="D5" s="157" t="s">
        <v>491</v>
      </c>
      <c r="E5" s="157" t="s">
        <v>49</v>
      </c>
    </row>
    <row r="6" spans="1:13" s="73" customFormat="1" ht="11.25" customHeight="1">
      <c r="A6" s="169">
        <v>1</v>
      </c>
      <c r="B6" s="70">
        <v>2</v>
      </c>
      <c r="C6" s="70">
        <v>3</v>
      </c>
      <c r="D6" s="169">
        <v>4</v>
      </c>
      <c r="E6" s="169">
        <v>5</v>
      </c>
    </row>
    <row r="7" spans="1:13">
      <c r="A7" s="48" t="s">
        <v>245</v>
      </c>
      <c r="B7" s="193"/>
      <c r="C7" s="193"/>
      <c r="D7" s="49"/>
      <c r="E7" s="48" t="s">
        <v>640</v>
      </c>
    </row>
    <row r="8" spans="1:13" ht="25.5">
      <c r="A8" s="194" t="s">
        <v>461</v>
      </c>
      <c r="B8" s="154">
        <v>58466.07810379986</v>
      </c>
      <c r="C8" s="154">
        <v>100309.65850398999</v>
      </c>
      <c r="D8" s="154">
        <f>C8-B8</f>
        <v>41843.580400190134</v>
      </c>
      <c r="E8" s="195" t="s">
        <v>261</v>
      </c>
      <c r="F8" s="250" t="s">
        <v>2047</v>
      </c>
    </row>
    <row r="9" spans="1:13" ht="27.75" customHeight="1">
      <c r="A9" s="194" t="s">
        <v>262</v>
      </c>
      <c r="B9" s="154">
        <v>2491.2158769899902</v>
      </c>
      <c r="C9" s="154">
        <v>3014.9473291699901</v>
      </c>
      <c r="D9" s="154">
        <f t="shared" ref="D9:D31" si="0">C9-B9</f>
        <v>523.73145217999991</v>
      </c>
      <c r="E9" s="195" t="s">
        <v>120</v>
      </c>
      <c r="F9" s="250">
        <v>101201</v>
      </c>
    </row>
    <row r="10" spans="1:13" ht="61.5" customHeight="1">
      <c r="A10" s="196" t="s">
        <v>706</v>
      </c>
      <c r="B10" s="154">
        <v>3853.8263980199999</v>
      </c>
      <c r="C10" s="154">
        <v>5059.4839785099803</v>
      </c>
      <c r="D10" s="154">
        <f t="shared" si="0"/>
        <v>1205.6575804899803</v>
      </c>
      <c r="E10" s="195" t="s">
        <v>695</v>
      </c>
      <c r="F10" s="250" t="s">
        <v>2048</v>
      </c>
      <c r="J10" s="392"/>
      <c r="K10" s="393"/>
    </row>
    <row r="11" spans="1:13" ht="15.75" customHeight="1">
      <c r="A11" s="194" t="s">
        <v>558</v>
      </c>
      <c r="B11" s="154">
        <v>2561.86913469</v>
      </c>
      <c r="C11" s="154">
        <v>3381.8140419400002</v>
      </c>
      <c r="D11" s="154">
        <f t="shared" si="0"/>
        <v>819.94490725000014</v>
      </c>
      <c r="E11" s="195" t="s">
        <v>50</v>
      </c>
      <c r="F11" s="250">
        <v>103101</v>
      </c>
      <c r="J11" s="392"/>
    </row>
    <row r="12" spans="1:13" ht="33" customHeight="1">
      <c r="A12" s="194" t="s">
        <v>454</v>
      </c>
      <c r="B12" s="154">
        <v>2340.8824522899999</v>
      </c>
      <c r="C12" s="154">
        <v>2615.58563482</v>
      </c>
      <c r="D12" s="154">
        <f t="shared" si="0"/>
        <v>274.70318253000005</v>
      </c>
      <c r="E12" s="195" t="s">
        <v>82</v>
      </c>
      <c r="F12" s="250">
        <v>104101</v>
      </c>
      <c r="L12" s="392"/>
    </row>
    <row r="13" spans="1:13" ht="15.75" customHeight="1">
      <c r="A13" s="194" t="s">
        <v>698</v>
      </c>
      <c r="B13" s="154">
        <v>1142.5487221200001</v>
      </c>
      <c r="C13" s="154">
        <v>1640.7995259000099</v>
      </c>
      <c r="D13" s="154">
        <f t="shared" si="0"/>
        <v>498.25080378000985</v>
      </c>
      <c r="E13" s="195" t="s">
        <v>110</v>
      </c>
      <c r="F13" s="250">
        <v>104102</v>
      </c>
      <c r="J13" s="392"/>
      <c r="K13" s="393"/>
      <c r="L13" s="392"/>
      <c r="M13" s="393"/>
    </row>
    <row r="14" spans="1:13" ht="17.45" customHeight="1">
      <c r="A14" s="194" t="s">
        <v>472</v>
      </c>
      <c r="B14" s="154">
        <v>1096.3745635600001</v>
      </c>
      <c r="C14" s="154">
        <v>2304.4479999999999</v>
      </c>
      <c r="D14" s="154">
        <f t="shared" si="0"/>
        <v>1208.0734364399998</v>
      </c>
      <c r="E14" s="195" t="s">
        <v>6</v>
      </c>
      <c r="F14" s="250" t="s">
        <v>2049</v>
      </c>
      <c r="J14" s="392"/>
      <c r="L14" s="392"/>
    </row>
    <row r="15" spans="1:13" ht="30.75" customHeight="1">
      <c r="A15" s="194" t="s">
        <v>17</v>
      </c>
      <c r="B15" s="154">
        <v>249.97841449000001</v>
      </c>
      <c r="C15" s="154">
        <v>250.29335387</v>
      </c>
      <c r="D15" s="154">
        <f t="shared" si="0"/>
        <v>0.31493937999999844</v>
      </c>
      <c r="E15" s="195" t="s">
        <v>356</v>
      </c>
      <c r="F15" s="250">
        <v>104401</v>
      </c>
      <c r="J15" s="392"/>
    </row>
    <row r="16" spans="1:13" ht="30" customHeight="1">
      <c r="A16" s="194" t="s">
        <v>308</v>
      </c>
      <c r="B16" s="154">
        <v>9574.4411218400001</v>
      </c>
      <c r="C16" s="154">
        <v>10106.224483440101</v>
      </c>
      <c r="D16" s="154">
        <f t="shared" si="0"/>
        <v>531.78336160010076</v>
      </c>
      <c r="E16" s="195" t="s">
        <v>337</v>
      </c>
      <c r="F16" s="250">
        <v>104402</v>
      </c>
    </row>
    <row r="17" spans="1:11" ht="19.5" customHeight="1">
      <c r="A17" s="194" t="s">
        <v>365</v>
      </c>
      <c r="B17" s="154">
        <v>58958.432308490264</v>
      </c>
      <c r="C17" s="154">
        <v>88103.512000000002</v>
      </c>
      <c r="D17" s="154">
        <f t="shared" si="0"/>
        <v>29145.079691509738</v>
      </c>
      <c r="E17" s="197" t="s">
        <v>366</v>
      </c>
      <c r="F17" s="250" t="s">
        <v>2050</v>
      </c>
      <c r="G17" s="250">
        <v>105102</v>
      </c>
    </row>
    <row r="18" spans="1:11" ht="27" customHeight="1">
      <c r="A18" s="196" t="s">
        <v>388</v>
      </c>
      <c r="B18" s="154">
        <v>62.025236210000003</v>
      </c>
      <c r="C18" s="154">
        <v>100.98299983</v>
      </c>
      <c r="D18" s="154">
        <f t="shared" si="0"/>
        <v>38.957763619999994</v>
      </c>
      <c r="E18" s="197" t="s">
        <v>38</v>
      </c>
      <c r="F18" s="250" t="s">
        <v>2051</v>
      </c>
    </row>
    <row r="19" spans="1:11">
      <c r="A19" s="194" t="s">
        <v>95</v>
      </c>
      <c r="B19" s="154">
        <v>74.58764029000001</v>
      </c>
      <c r="C19" s="154">
        <v>1460.162</v>
      </c>
      <c r="D19" s="154">
        <f t="shared" si="0"/>
        <v>1385.57435971</v>
      </c>
      <c r="E19" s="195" t="s">
        <v>112</v>
      </c>
      <c r="F19" s="250" t="s">
        <v>2052</v>
      </c>
    </row>
    <row r="20" spans="1:11">
      <c r="A20" s="194" t="s">
        <v>367</v>
      </c>
      <c r="B20" s="154">
        <v>2587.616</v>
      </c>
      <c r="C20" s="154">
        <v>2587.616</v>
      </c>
      <c r="D20" s="154">
        <f t="shared" si="0"/>
        <v>0</v>
      </c>
      <c r="E20" s="195" t="s">
        <v>402</v>
      </c>
      <c r="F20" s="250" t="s">
        <v>2053</v>
      </c>
      <c r="J20" s="392"/>
      <c r="K20" s="393"/>
    </row>
    <row r="21" spans="1:11" ht="15.75" customHeight="1">
      <c r="A21" s="194" t="s">
        <v>176</v>
      </c>
      <c r="B21" s="154">
        <v>1.59361887</v>
      </c>
      <c r="C21" s="154">
        <v>0.84086939999999999</v>
      </c>
      <c r="D21" s="154">
        <f t="shared" si="0"/>
        <v>-0.75274947000000003</v>
      </c>
      <c r="E21" s="195" t="s">
        <v>661</v>
      </c>
      <c r="F21" s="250">
        <v>105303</v>
      </c>
      <c r="J21" s="392"/>
    </row>
    <row r="22" spans="1:11" ht="18" customHeight="1">
      <c r="A22" s="196" t="s">
        <v>473</v>
      </c>
      <c r="B22" s="154">
        <v>6.8787104299999999</v>
      </c>
      <c r="C22" s="154">
        <v>1.3221967999999999</v>
      </c>
      <c r="D22" s="154">
        <f t="shared" si="0"/>
        <v>-5.5565136299999995</v>
      </c>
      <c r="E22" s="197" t="s">
        <v>430</v>
      </c>
      <c r="F22" s="250">
        <v>105304</v>
      </c>
    </row>
    <row r="23" spans="1:11" s="252" customFormat="1" ht="30.75" customHeight="1">
      <c r="A23" s="194" t="s">
        <v>45</v>
      </c>
      <c r="B23" s="154">
        <v>1116.4733128099999</v>
      </c>
      <c r="C23" s="154">
        <v>1235.538</v>
      </c>
      <c r="D23" s="154">
        <f t="shared" si="0"/>
        <v>119.06468719000009</v>
      </c>
      <c r="E23" s="195" t="s">
        <v>935</v>
      </c>
      <c r="F23" s="252">
        <v>105306</v>
      </c>
      <c r="I23" s="392"/>
      <c r="J23" s="394"/>
    </row>
    <row r="24" spans="1:11" ht="25.5" customHeight="1">
      <c r="A24" s="194" t="s">
        <v>513</v>
      </c>
      <c r="B24" s="154">
        <v>1.4469999999999999E-3</v>
      </c>
      <c r="C24" s="154">
        <v>1.4369999999999999E-3</v>
      </c>
      <c r="D24" s="154">
        <f t="shared" si="0"/>
        <v>-1.0000000000000026E-5</v>
      </c>
      <c r="E24" s="195" t="s">
        <v>297</v>
      </c>
      <c r="F24" s="250">
        <v>105308</v>
      </c>
      <c r="I24" s="392"/>
    </row>
    <row r="25" spans="1:11" ht="27" customHeight="1">
      <c r="A25" s="194" t="s">
        <v>24</v>
      </c>
      <c r="B25" s="154">
        <v>393.01780841999999</v>
      </c>
      <c r="C25" s="154">
        <v>2483.1779754700001</v>
      </c>
      <c r="D25" s="154">
        <f t="shared" si="0"/>
        <v>2090.1601670499999</v>
      </c>
      <c r="E25" s="195" t="s">
        <v>232</v>
      </c>
      <c r="F25" s="250">
        <v>105319</v>
      </c>
    </row>
    <row r="26" spans="1:11" ht="27" customHeight="1">
      <c r="A26" s="194" t="s">
        <v>299</v>
      </c>
      <c r="B26" s="154">
        <v>47.318522049999999</v>
      </c>
      <c r="C26" s="154">
        <v>55.568674010000002</v>
      </c>
      <c r="D26" s="154">
        <f t="shared" si="0"/>
        <v>8.2501519600000037</v>
      </c>
      <c r="E26" s="197" t="s">
        <v>532</v>
      </c>
      <c r="F26" s="250">
        <v>105309</v>
      </c>
    </row>
    <row r="27" spans="1:11" ht="21" customHeight="1">
      <c r="A27" s="194" t="s">
        <v>931</v>
      </c>
      <c r="B27" s="198">
        <v>0.73402845000000005</v>
      </c>
      <c r="C27" s="198">
        <v>0</v>
      </c>
      <c r="D27" s="198">
        <f t="shared" si="0"/>
        <v>-0.73402845000000005</v>
      </c>
      <c r="E27" s="197" t="s">
        <v>312</v>
      </c>
      <c r="F27" s="250">
        <v>105404</v>
      </c>
    </row>
    <row r="28" spans="1:11" ht="27.75" customHeight="1">
      <c r="A28" s="194" t="s">
        <v>742</v>
      </c>
      <c r="B28" s="154">
        <v>904.63595215999999</v>
      </c>
      <c r="C28" s="154">
        <v>1003.90780192</v>
      </c>
      <c r="D28" s="154">
        <f t="shared" si="0"/>
        <v>99.271849760000009</v>
      </c>
      <c r="E28" s="197" t="s">
        <v>520</v>
      </c>
      <c r="F28" s="250">
        <v>105315</v>
      </c>
    </row>
    <row r="29" spans="1:11" ht="27" customHeight="1">
      <c r="A29" s="194" t="s">
        <v>689</v>
      </c>
      <c r="B29" s="154">
        <v>3456.7637139600001</v>
      </c>
      <c r="C29" s="154">
        <v>489.447623579999</v>
      </c>
      <c r="D29" s="154">
        <f t="shared" si="0"/>
        <v>-2967.3160903800012</v>
      </c>
      <c r="E29" s="197" t="s">
        <v>33</v>
      </c>
      <c r="F29" s="250">
        <v>105316</v>
      </c>
    </row>
    <row r="30" spans="1:11" ht="18.75" customHeight="1">
      <c r="A30" s="197" t="s">
        <v>680</v>
      </c>
      <c r="B30" s="154">
        <v>193.84164834000001</v>
      </c>
      <c r="C30" s="154">
        <v>248.55599498000001</v>
      </c>
      <c r="D30" s="154">
        <f t="shared" si="0"/>
        <v>54.714346640000002</v>
      </c>
      <c r="E30" s="197" t="s">
        <v>598</v>
      </c>
      <c r="F30" s="250">
        <v>105502</v>
      </c>
    </row>
    <row r="31" spans="1:11" ht="15.75" customHeight="1">
      <c r="A31" s="196" t="s">
        <v>934</v>
      </c>
      <c r="B31" s="154">
        <v>3319.6414390198479</v>
      </c>
      <c r="C31" s="154">
        <f>C32-C30-C29-C28-C27-C26-C25-C24-C23-C22-C21-C20-C19-C18-C17-C16-C15-C14-C12-C13-C11-C10-C9-C8</f>
        <v>6114.0302766598761</v>
      </c>
      <c r="D31" s="154">
        <f t="shared" si="0"/>
        <v>2794.3888376400282</v>
      </c>
      <c r="E31" s="197" t="s">
        <v>276</v>
      </c>
    </row>
    <row r="32" spans="1:11" ht="15.75" customHeight="1">
      <c r="A32" s="50" t="s">
        <v>389</v>
      </c>
      <c r="B32" s="158">
        <v>152900.7757273</v>
      </c>
      <c r="C32" s="158">
        <v>232567.91870129001</v>
      </c>
      <c r="D32" s="158">
        <f>SUM(D8:D31)</f>
        <v>79667.142526989977</v>
      </c>
      <c r="E32" s="50" t="s">
        <v>629</v>
      </c>
    </row>
    <row r="33" spans="1:5" ht="15.75" customHeight="1">
      <c r="A33" s="51" t="s">
        <v>475</v>
      </c>
      <c r="B33" s="198">
        <v>0.71095900000000001</v>
      </c>
      <c r="C33" s="198">
        <f>C34</f>
        <v>0.14621500000000001</v>
      </c>
      <c r="D33" s="198">
        <f>C33-B33</f>
        <v>-0.56474400000000002</v>
      </c>
      <c r="E33" s="48" t="s">
        <v>226</v>
      </c>
    </row>
    <row r="34" spans="1:5" ht="17.45" customHeight="1">
      <c r="A34" s="41" t="s">
        <v>259</v>
      </c>
      <c r="B34" s="173">
        <v>0.71095900000000001</v>
      </c>
      <c r="C34" s="173">
        <v>0.14621500000000001</v>
      </c>
      <c r="D34" s="173">
        <f>D33</f>
        <v>-0.56474400000000002</v>
      </c>
      <c r="E34" s="41" t="s">
        <v>358</v>
      </c>
    </row>
    <row r="35" spans="1:5" ht="25.5" customHeight="1">
      <c r="A35" s="51" t="s">
        <v>528</v>
      </c>
      <c r="B35" s="174">
        <v>0</v>
      </c>
      <c r="C35" s="174">
        <v>0</v>
      </c>
      <c r="D35" s="174">
        <v>0</v>
      </c>
      <c r="E35" s="51" t="s">
        <v>529</v>
      </c>
    </row>
    <row r="36" spans="1:5" ht="27.75" customHeight="1">
      <c r="A36" s="33" t="s">
        <v>73</v>
      </c>
      <c r="B36" s="167">
        <v>0</v>
      </c>
      <c r="C36" s="167">
        <v>0</v>
      </c>
      <c r="D36" s="167">
        <v>0</v>
      </c>
      <c r="E36" s="33" t="s">
        <v>422</v>
      </c>
    </row>
    <row r="37" spans="1:5" ht="18" customHeight="1">
      <c r="A37" s="44" t="s">
        <v>331</v>
      </c>
      <c r="B37" s="171">
        <v>152901.48668629999</v>
      </c>
      <c r="C37" s="171">
        <f>C32+C34</f>
        <v>232568.06491628999</v>
      </c>
      <c r="D37" s="171">
        <f>C37-B37</f>
        <v>79666.578229990002</v>
      </c>
      <c r="E37" s="44" t="s">
        <v>248</v>
      </c>
    </row>
    <row r="38" spans="1:5">
      <c r="A38" s="28"/>
      <c r="B38" s="53"/>
      <c r="C38" s="53"/>
      <c r="D38" s="53"/>
      <c r="E38" s="52"/>
    </row>
    <row r="39" spans="1:5" s="52" customFormat="1" ht="15.75" customHeight="1">
      <c r="A39" s="161" t="s">
        <v>3483</v>
      </c>
      <c r="B39" s="850"/>
      <c r="C39" s="162"/>
      <c r="D39" s="162"/>
      <c r="E39" s="28"/>
    </row>
    <row r="40" spans="1:5" ht="27" customHeight="1">
      <c r="A40" s="252"/>
      <c r="B40" s="252"/>
      <c r="C40" s="252"/>
      <c r="D40" s="252"/>
      <c r="E40" s="252"/>
    </row>
    <row r="41" spans="1:5">
      <c r="A41" s="252"/>
      <c r="B41" s="252"/>
      <c r="C41" s="252"/>
      <c r="D41" s="252"/>
      <c r="E41" s="252"/>
    </row>
    <row r="42" spans="1:5">
      <c r="A42" s="252"/>
      <c r="B42" s="252"/>
      <c r="C42" s="252"/>
      <c r="D42" s="252"/>
      <c r="E42" s="252"/>
    </row>
    <row r="43" spans="1:5">
      <c r="A43" s="252"/>
      <c r="B43" s="252"/>
      <c r="C43" s="252"/>
      <c r="D43" s="252"/>
      <c r="E43" s="252"/>
    </row>
    <row r="44" spans="1:5">
      <c r="A44" s="252"/>
      <c r="B44" s="252"/>
      <c r="C44" s="252"/>
      <c r="D44" s="252"/>
      <c r="E44" s="252"/>
    </row>
    <row r="45" spans="1:5">
      <c r="A45" s="252"/>
      <c r="B45" s="252"/>
      <c r="C45" s="252"/>
      <c r="D45" s="252"/>
      <c r="E45" s="252"/>
    </row>
    <row r="46" spans="1:5">
      <c r="A46" s="252"/>
      <c r="B46" s="252"/>
      <c r="C46" s="252"/>
      <c r="D46" s="252"/>
      <c r="E46" s="252"/>
    </row>
    <row r="47" spans="1:5">
      <c r="A47" s="252"/>
      <c r="B47" s="252"/>
      <c r="C47" s="252"/>
      <c r="D47" s="252"/>
      <c r="E47" s="252"/>
    </row>
    <row r="48" spans="1:5">
      <c r="A48" s="252"/>
      <c r="B48" s="252"/>
      <c r="C48" s="252"/>
      <c r="D48" s="252"/>
      <c r="E48" s="252"/>
    </row>
    <row r="49" spans="1:5">
      <c r="A49" s="252"/>
      <c r="B49" s="252"/>
      <c r="C49" s="252"/>
      <c r="D49" s="252"/>
      <c r="E49" s="252"/>
    </row>
    <row r="50" spans="1:5">
      <c r="A50" s="252"/>
      <c r="B50" s="252"/>
      <c r="C50" s="252"/>
      <c r="D50" s="252"/>
      <c r="E50" s="252"/>
    </row>
    <row r="51" spans="1:5">
      <c r="A51" s="252"/>
      <c r="B51" s="252"/>
      <c r="C51" s="252"/>
      <c r="D51" s="252"/>
      <c r="E51" s="252"/>
    </row>
    <row r="52" spans="1:5">
      <c r="A52" s="252"/>
      <c r="B52" s="252"/>
      <c r="C52" s="252"/>
      <c r="D52" s="252"/>
      <c r="E52" s="252"/>
    </row>
    <row r="53" spans="1:5">
      <c r="A53" s="252"/>
      <c r="B53" s="252"/>
      <c r="C53" s="252"/>
      <c r="D53" s="252"/>
      <c r="E53" s="252"/>
    </row>
    <row r="54" spans="1:5">
      <c r="A54" s="253"/>
      <c r="B54" s="252"/>
      <c r="C54" s="252"/>
      <c r="D54" s="252"/>
      <c r="E54" s="252"/>
    </row>
    <row r="55" spans="1:5">
      <c r="A55" s="253"/>
      <c r="B55" s="252"/>
      <c r="C55" s="252"/>
      <c r="D55" s="252"/>
      <c r="E55" s="252"/>
    </row>
    <row r="56" spans="1:5">
      <c r="A56" s="253"/>
      <c r="B56" s="252"/>
      <c r="C56" s="252"/>
      <c r="D56" s="252"/>
      <c r="E56" s="252"/>
    </row>
    <row r="57" spans="1:5">
      <c r="A57" s="253"/>
      <c r="B57" s="252"/>
      <c r="C57" s="252"/>
      <c r="D57" s="252"/>
      <c r="E57" s="252"/>
    </row>
    <row r="58" spans="1:5">
      <c r="A58" s="253"/>
      <c r="B58" s="252"/>
      <c r="C58" s="252"/>
      <c r="D58" s="252"/>
      <c r="E58" s="252"/>
    </row>
    <row r="59" spans="1:5">
      <c r="A59" s="253"/>
      <c r="B59" s="252"/>
      <c r="C59" s="252"/>
      <c r="D59" s="252"/>
      <c r="E59" s="252"/>
    </row>
    <row r="60" spans="1:5">
      <c r="A60" s="253"/>
      <c r="B60" s="252"/>
      <c r="C60" s="252"/>
      <c r="D60" s="252"/>
      <c r="E60" s="252"/>
    </row>
    <row r="61" spans="1:5">
      <c r="A61" s="253"/>
      <c r="B61" s="252"/>
      <c r="C61" s="252"/>
      <c r="D61" s="252"/>
      <c r="E61" s="252"/>
    </row>
    <row r="62" spans="1:5">
      <c r="A62" s="253"/>
      <c r="B62" s="252"/>
      <c r="C62" s="252"/>
      <c r="D62" s="252"/>
      <c r="E62" s="252"/>
    </row>
    <row r="63" spans="1:5">
      <c r="A63" s="253"/>
      <c r="B63" s="252"/>
      <c r="C63" s="252"/>
      <c r="D63" s="252"/>
      <c r="E63" s="252"/>
    </row>
    <row r="64" spans="1:5">
      <c r="A64" s="253"/>
      <c r="B64" s="252"/>
      <c r="C64" s="252"/>
      <c r="D64" s="252"/>
      <c r="E64" s="252"/>
    </row>
    <row r="65" spans="1:5">
      <c r="A65" s="253"/>
      <c r="B65" s="252"/>
      <c r="C65" s="252"/>
      <c r="D65" s="252"/>
      <c r="E65" s="252"/>
    </row>
    <row r="66" spans="1:5">
      <c r="A66" s="253"/>
      <c r="B66" s="252"/>
      <c r="C66" s="252"/>
      <c r="D66" s="252"/>
      <c r="E66" s="252"/>
    </row>
    <row r="67" spans="1:5">
      <c r="A67" s="253"/>
      <c r="B67" s="252"/>
      <c r="C67" s="252"/>
      <c r="D67" s="252"/>
      <c r="E67" s="252"/>
    </row>
    <row r="68" spans="1:5">
      <c r="A68" s="253"/>
      <c r="B68" s="252"/>
      <c r="C68" s="252"/>
      <c r="D68" s="252"/>
      <c r="E68" s="252"/>
    </row>
    <row r="69" spans="1:5">
      <c r="A69" s="253"/>
      <c r="B69" s="252"/>
      <c r="C69" s="252"/>
      <c r="D69" s="252"/>
      <c r="E69" s="252"/>
    </row>
    <row r="70" spans="1:5">
      <c r="A70" s="253"/>
      <c r="B70" s="252"/>
      <c r="C70" s="252"/>
      <c r="D70" s="252"/>
      <c r="E70" s="252"/>
    </row>
    <row r="71" spans="1:5">
      <c r="A71" s="253"/>
      <c r="B71" s="252"/>
      <c r="C71" s="252"/>
      <c r="D71" s="252"/>
      <c r="E71" s="252"/>
    </row>
    <row r="72" spans="1:5">
      <c r="A72" s="253"/>
      <c r="B72" s="252"/>
      <c r="C72" s="252"/>
      <c r="D72" s="252"/>
      <c r="E72" s="252"/>
    </row>
    <row r="73" spans="1:5">
      <c r="A73" s="253"/>
      <c r="B73" s="252"/>
      <c r="C73" s="252"/>
      <c r="D73" s="252"/>
      <c r="E73" s="252"/>
    </row>
    <row r="74" spans="1:5">
      <c r="A74" s="253"/>
      <c r="B74" s="252"/>
      <c r="C74" s="252"/>
      <c r="D74" s="252"/>
      <c r="E74" s="252"/>
    </row>
    <row r="75" spans="1:5">
      <c r="A75" s="253"/>
      <c r="B75" s="252"/>
      <c r="C75" s="252"/>
      <c r="D75" s="252"/>
      <c r="E75" s="252"/>
    </row>
    <row r="76" spans="1:5">
      <c r="A76" s="253"/>
      <c r="B76" s="252"/>
      <c r="C76" s="252"/>
      <c r="D76" s="252"/>
      <c r="E76" s="252"/>
    </row>
    <row r="77" spans="1:5">
      <c r="A77" s="253"/>
      <c r="B77" s="252"/>
      <c r="C77" s="252"/>
      <c r="D77" s="252"/>
      <c r="E77" s="252"/>
    </row>
    <row r="78" spans="1:5">
      <c r="A78" s="253"/>
      <c r="B78" s="252"/>
      <c r="C78" s="252"/>
      <c r="D78" s="252"/>
      <c r="E78" s="252"/>
    </row>
    <row r="79" spans="1:5">
      <c r="A79" s="253"/>
      <c r="B79" s="252"/>
      <c r="C79" s="252"/>
      <c r="D79" s="252"/>
      <c r="E79" s="252"/>
    </row>
    <row r="80" spans="1:5">
      <c r="A80" s="253"/>
      <c r="B80" s="252"/>
      <c r="C80" s="252"/>
      <c r="D80" s="252"/>
      <c r="E80" s="252"/>
    </row>
    <row r="81" spans="1:5">
      <c r="A81" s="253"/>
      <c r="B81" s="252"/>
      <c r="C81" s="252"/>
      <c r="D81" s="252"/>
      <c r="E81" s="252"/>
    </row>
    <row r="82" spans="1:5">
      <c r="A82" s="253"/>
      <c r="B82" s="252"/>
      <c r="C82" s="252"/>
      <c r="D82" s="252"/>
      <c r="E82" s="252"/>
    </row>
    <row r="83" spans="1:5">
      <c r="A83" s="253"/>
      <c r="B83" s="252"/>
      <c r="C83" s="252"/>
      <c r="D83" s="252"/>
      <c r="E83" s="252"/>
    </row>
    <row r="84" spans="1:5">
      <c r="A84" s="253"/>
      <c r="B84" s="252"/>
      <c r="C84" s="252"/>
      <c r="D84" s="252"/>
      <c r="E84" s="252"/>
    </row>
    <row r="85" spans="1:5">
      <c r="A85" s="253"/>
      <c r="B85" s="252"/>
      <c r="C85" s="252"/>
      <c r="D85" s="252"/>
      <c r="E85" s="252"/>
    </row>
    <row r="86" spans="1:5">
      <c r="A86" s="253"/>
      <c r="B86" s="252"/>
      <c r="C86" s="252"/>
      <c r="D86" s="252"/>
      <c r="E86" s="252"/>
    </row>
    <row r="87" spans="1:5">
      <c r="A87" s="253"/>
      <c r="B87" s="252"/>
      <c r="C87" s="252"/>
      <c r="D87" s="252"/>
      <c r="E87" s="252"/>
    </row>
    <row r="88" spans="1:5">
      <c r="A88" s="253"/>
      <c r="B88" s="252"/>
      <c r="C88" s="252"/>
      <c r="D88" s="252"/>
      <c r="E88" s="252"/>
    </row>
    <row r="89" spans="1:5">
      <c r="A89" s="253"/>
      <c r="B89" s="252"/>
      <c r="C89" s="252"/>
      <c r="D89" s="252"/>
      <c r="E89" s="252"/>
    </row>
    <row r="90" spans="1:5">
      <c r="A90" s="253"/>
      <c r="B90" s="252"/>
      <c r="C90" s="252"/>
      <c r="D90" s="252"/>
      <c r="E90" s="252"/>
    </row>
    <row r="91" spans="1:5">
      <c r="A91" s="253"/>
      <c r="B91" s="252"/>
      <c r="C91" s="252"/>
      <c r="D91" s="252"/>
      <c r="E91" s="252"/>
    </row>
    <row r="92" spans="1:5">
      <c r="A92" s="253"/>
      <c r="B92" s="252"/>
      <c r="C92" s="252"/>
      <c r="D92" s="252"/>
      <c r="E92" s="252"/>
    </row>
    <row r="93" spans="1:5">
      <c r="A93" s="253"/>
      <c r="B93" s="252"/>
      <c r="C93" s="252"/>
      <c r="D93" s="252"/>
      <c r="E93" s="252"/>
    </row>
    <row r="94" spans="1:5">
      <c r="A94" s="253"/>
      <c r="B94" s="252"/>
      <c r="C94" s="252"/>
      <c r="D94" s="252"/>
      <c r="E94" s="252"/>
    </row>
    <row r="95" spans="1:5">
      <c r="A95" s="253"/>
      <c r="B95" s="252"/>
      <c r="C95" s="252"/>
      <c r="D95" s="252"/>
      <c r="E95" s="252"/>
    </row>
    <row r="96" spans="1:5">
      <c r="A96" s="253"/>
      <c r="B96" s="252"/>
      <c r="C96" s="252"/>
      <c r="D96" s="252"/>
      <c r="E96" s="252"/>
    </row>
    <row r="97" spans="1:5">
      <c r="A97" s="253"/>
      <c r="B97" s="252"/>
      <c r="C97" s="252"/>
      <c r="D97" s="252"/>
      <c r="E97" s="252"/>
    </row>
    <row r="98" spans="1:5">
      <c r="A98" s="253"/>
      <c r="B98" s="252"/>
      <c r="C98" s="252"/>
      <c r="D98" s="252"/>
      <c r="E98" s="252"/>
    </row>
    <row r="99" spans="1:5">
      <c r="A99" s="253"/>
      <c r="B99" s="252"/>
      <c r="C99" s="252"/>
      <c r="D99" s="252"/>
      <c r="E99" s="252"/>
    </row>
    <row r="100" spans="1:5">
      <c r="A100" s="253"/>
      <c r="B100" s="252"/>
      <c r="C100" s="252"/>
      <c r="D100" s="252"/>
      <c r="E100" s="252"/>
    </row>
    <row r="101" spans="1:5">
      <c r="A101" s="253"/>
      <c r="B101" s="252"/>
      <c r="C101" s="252"/>
      <c r="D101" s="252"/>
      <c r="E101" s="252"/>
    </row>
    <row r="102" spans="1:5">
      <c r="A102" s="253"/>
      <c r="B102" s="252"/>
      <c r="C102" s="252"/>
      <c r="D102" s="252"/>
      <c r="E102" s="252"/>
    </row>
    <row r="103" spans="1:5">
      <c r="A103" s="253"/>
      <c r="B103" s="252"/>
      <c r="C103" s="252"/>
      <c r="D103" s="252"/>
      <c r="E103" s="252"/>
    </row>
    <row r="104" spans="1:5">
      <c r="A104" s="253"/>
      <c r="B104" s="252"/>
      <c r="C104" s="252"/>
      <c r="D104" s="252"/>
      <c r="E104" s="252"/>
    </row>
    <row r="105" spans="1:5">
      <c r="A105" s="253"/>
      <c r="B105" s="252"/>
      <c r="C105" s="252"/>
      <c r="D105" s="252"/>
      <c r="E105" s="252"/>
    </row>
    <row r="106" spans="1:5">
      <c r="A106" s="253"/>
      <c r="B106" s="252"/>
      <c r="C106" s="252"/>
      <c r="D106" s="252"/>
      <c r="E106" s="252"/>
    </row>
    <row r="107" spans="1:5">
      <c r="A107" s="253"/>
      <c r="B107" s="252"/>
      <c r="C107" s="252"/>
      <c r="D107" s="252"/>
      <c r="E107" s="252"/>
    </row>
    <row r="108" spans="1:5">
      <c r="A108" s="253"/>
      <c r="B108" s="252"/>
      <c r="C108" s="252"/>
      <c r="D108" s="252"/>
      <c r="E108" s="252"/>
    </row>
    <row r="109" spans="1:5">
      <c r="A109" s="253"/>
      <c r="B109" s="252"/>
      <c r="C109" s="252"/>
      <c r="D109" s="252"/>
      <c r="E109" s="252"/>
    </row>
    <row r="110" spans="1:5">
      <c r="A110" s="253"/>
      <c r="B110" s="252"/>
      <c r="C110" s="252"/>
      <c r="D110" s="252"/>
      <c r="E110" s="252"/>
    </row>
    <row r="111" spans="1:5">
      <c r="A111" s="253"/>
      <c r="B111" s="252"/>
      <c r="C111" s="252"/>
      <c r="D111" s="252"/>
      <c r="E111" s="252"/>
    </row>
    <row r="112" spans="1:5">
      <c r="A112" s="253"/>
      <c r="B112" s="252"/>
      <c r="C112" s="252"/>
      <c r="D112" s="252"/>
      <c r="E112" s="252"/>
    </row>
    <row r="113" spans="1:5">
      <c r="A113" s="253"/>
      <c r="B113" s="252"/>
      <c r="C113" s="252"/>
      <c r="D113" s="252"/>
      <c r="E113" s="252"/>
    </row>
    <row r="114" spans="1:5">
      <c r="A114" s="253"/>
      <c r="B114" s="252"/>
      <c r="C114" s="252"/>
      <c r="D114" s="252"/>
      <c r="E114" s="252"/>
    </row>
    <row r="115" spans="1:5">
      <c r="A115" s="253"/>
      <c r="B115" s="252"/>
      <c r="C115" s="252"/>
      <c r="D115" s="252"/>
      <c r="E115" s="252"/>
    </row>
    <row r="116" spans="1:5">
      <c r="A116" s="253"/>
      <c r="B116" s="252"/>
      <c r="C116" s="252"/>
      <c r="D116" s="252"/>
      <c r="E116" s="252"/>
    </row>
    <row r="117" spans="1:5">
      <c r="A117" s="253"/>
      <c r="B117" s="252"/>
      <c r="C117" s="252"/>
      <c r="D117" s="252"/>
      <c r="E117" s="252"/>
    </row>
    <row r="118" spans="1:5">
      <c r="A118" s="253"/>
      <c r="B118" s="252"/>
      <c r="C118" s="252"/>
      <c r="D118" s="252"/>
      <c r="E118" s="252"/>
    </row>
    <row r="119" spans="1:5">
      <c r="A119" s="253"/>
      <c r="B119" s="252"/>
      <c r="C119" s="252"/>
      <c r="D119" s="252"/>
      <c r="E119" s="252"/>
    </row>
    <row r="120" spans="1:5">
      <c r="A120" s="253"/>
      <c r="B120" s="252"/>
      <c r="C120" s="252"/>
      <c r="D120" s="252"/>
      <c r="E120" s="252"/>
    </row>
    <row r="121" spans="1:5">
      <c r="A121" s="253"/>
      <c r="B121" s="252"/>
      <c r="C121" s="252"/>
      <c r="D121" s="252"/>
      <c r="E121" s="252"/>
    </row>
  </sheetData>
  <pageMargins left="0.61" right="0.32" top="1" bottom="1" header="0.5" footer="0.5"/>
  <pageSetup paperSize="9" scale="7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E30"/>
  <sheetViews>
    <sheetView view="pageBreakPreview" zoomScale="80" workbookViewId="0">
      <selection activeCell="C12" sqref="C12"/>
    </sheetView>
  </sheetViews>
  <sheetFormatPr defaultRowHeight="12.75"/>
  <cols>
    <col min="1" max="1" width="26.7109375" style="122" customWidth="1"/>
    <col min="2" max="5" width="14.5703125" style="122" customWidth="1"/>
    <col min="6" max="6" width="30" style="122" customWidth="1"/>
    <col min="7" max="7" width="9.140625" style="122"/>
    <col min="8" max="8" width="9.140625" style="122" customWidth="1"/>
    <col min="9" max="16384" width="9.140625" style="122"/>
  </cols>
  <sheetData>
    <row r="1" spans="1:57">
      <c r="A1" s="258" t="s">
        <v>890</v>
      </c>
      <c r="B1" s="258"/>
      <c r="C1" s="125"/>
      <c r="D1" s="125"/>
      <c r="E1" s="125"/>
      <c r="F1" s="401" t="s">
        <v>899</v>
      </c>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row>
    <row r="2" spans="1:57" ht="13.5" customHeight="1">
      <c r="A2" s="258"/>
      <c r="B2" s="258"/>
      <c r="C2" s="125"/>
      <c r="D2" s="125"/>
      <c r="E2" s="125"/>
      <c r="F2" s="401"/>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row>
    <row r="3" spans="1:57" ht="42.75" customHeight="1">
      <c r="A3" s="985" t="s">
        <v>381</v>
      </c>
      <c r="B3" s="985"/>
      <c r="C3" s="985"/>
      <c r="D3" s="985"/>
      <c r="E3" s="985"/>
      <c r="F3" s="985"/>
    </row>
    <row r="4" spans="1:57">
      <c r="A4" s="43"/>
    </row>
    <row r="5" spans="1:57">
      <c r="A5" s="156" t="s">
        <v>41</v>
      </c>
      <c r="B5" s="156"/>
      <c r="C5" s="156"/>
      <c r="D5" s="156"/>
      <c r="E5" s="156"/>
      <c r="F5" s="114" t="s">
        <v>134</v>
      </c>
    </row>
    <row r="6" spans="1:57" ht="37.5" customHeight="1">
      <c r="A6" s="857" t="s">
        <v>118</v>
      </c>
      <c r="B6" s="935" t="s">
        <v>382</v>
      </c>
      <c r="C6" s="894"/>
      <c r="D6" s="935" t="s">
        <v>2817</v>
      </c>
      <c r="E6" s="894"/>
      <c r="F6" s="857" t="s">
        <v>251</v>
      </c>
    </row>
    <row r="7" spans="1:57" ht="54.75" customHeight="1">
      <c r="A7" s="858"/>
      <c r="B7" s="199" t="s">
        <v>3476</v>
      </c>
      <c r="C7" s="199" t="s">
        <v>3477</v>
      </c>
      <c r="D7" s="199" t="s">
        <v>3476</v>
      </c>
      <c r="E7" s="199" t="s">
        <v>3477</v>
      </c>
      <c r="F7" s="858"/>
    </row>
    <row r="8" spans="1:57">
      <c r="A8" s="199">
        <v>1</v>
      </c>
      <c r="B8" s="157">
        <v>2</v>
      </c>
      <c r="C8" s="157">
        <v>3</v>
      </c>
      <c r="D8" s="157">
        <v>4</v>
      </c>
      <c r="E8" s="157">
        <v>5</v>
      </c>
      <c r="F8" s="199">
        <v>6</v>
      </c>
    </row>
    <row r="9" spans="1:57" ht="13.5">
      <c r="A9" s="123" t="s">
        <v>119</v>
      </c>
      <c r="B9" s="849">
        <v>23774.575199999999</v>
      </c>
      <c r="C9" s="849">
        <v>26691.404600000002</v>
      </c>
      <c r="D9" s="849">
        <v>127.08394696999996</v>
      </c>
      <c r="E9" s="849">
        <v>54.007400000000004</v>
      </c>
      <c r="F9" s="123" t="s">
        <v>177</v>
      </c>
    </row>
    <row r="10" spans="1:57" ht="13.5">
      <c r="A10" s="123" t="s">
        <v>207</v>
      </c>
      <c r="B10" s="849">
        <v>30184.197800000002</v>
      </c>
      <c r="C10" s="849">
        <v>33737.8076</v>
      </c>
      <c r="D10" s="849">
        <v>87.074131080000015</v>
      </c>
      <c r="E10" s="849">
        <v>116.89530000000001</v>
      </c>
      <c r="F10" s="123" t="s">
        <v>238</v>
      </c>
    </row>
    <row r="11" spans="1:57" ht="13.5">
      <c r="A11" s="123" t="s">
        <v>318</v>
      </c>
      <c r="B11" s="849">
        <v>32450.652399999999</v>
      </c>
      <c r="C11" s="849">
        <v>36691.435700000002</v>
      </c>
      <c r="D11" s="849">
        <v>93.932270160000002</v>
      </c>
      <c r="E11" s="849">
        <v>63.046599999999998</v>
      </c>
      <c r="F11" s="123" t="s">
        <v>246</v>
      </c>
    </row>
    <row r="12" spans="1:57" ht="13.5">
      <c r="A12" s="123" t="s">
        <v>736</v>
      </c>
      <c r="B12" s="849">
        <v>53975.029700000006</v>
      </c>
      <c r="C12" s="849">
        <v>62155.788200000003</v>
      </c>
      <c r="D12" s="849">
        <v>37.253080060000002</v>
      </c>
      <c r="E12" s="849">
        <v>36.119030000000002</v>
      </c>
      <c r="F12" s="123" t="s">
        <v>567</v>
      </c>
    </row>
    <row r="13" spans="1:57" ht="12.75" customHeight="1">
      <c r="A13" s="123" t="s">
        <v>300</v>
      </c>
      <c r="B13" s="849">
        <v>44930.635799999996</v>
      </c>
      <c r="C13" s="849">
        <v>50114.571899999995</v>
      </c>
      <c r="D13" s="849">
        <v>70.018221870000005</v>
      </c>
      <c r="E13" s="849">
        <v>61.117139999999999</v>
      </c>
      <c r="F13" s="123" t="s">
        <v>568</v>
      </c>
    </row>
    <row r="14" spans="1:57" ht="13.5">
      <c r="A14" s="123" t="s">
        <v>688</v>
      </c>
      <c r="B14" s="849">
        <v>20884.536100000001</v>
      </c>
      <c r="C14" s="849">
        <v>22750.328600000001</v>
      </c>
      <c r="D14" s="849">
        <v>52.764302950000008</v>
      </c>
      <c r="E14" s="849">
        <v>141.22</v>
      </c>
      <c r="F14" s="123" t="s">
        <v>188</v>
      </c>
    </row>
    <row r="15" spans="1:57" ht="13.5">
      <c r="A15" s="123" t="s">
        <v>476</v>
      </c>
      <c r="B15" s="849">
        <v>25248.942600000002</v>
      </c>
      <c r="C15" s="849">
        <v>27304.609399999998</v>
      </c>
      <c r="D15" s="849">
        <v>28.699942850000003</v>
      </c>
      <c r="E15" s="849">
        <v>37.122990000000001</v>
      </c>
      <c r="F15" s="123" t="s">
        <v>84</v>
      </c>
    </row>
    <row r="16" spans="1:57" ht="13.5">
      <c r="A16" s="123" t="s">
        <v>180</v>
      </c>
      <c r="B16" s="849">
        <v>56024.099600000001</v>
      </c>
      <c r="C16" s="849">
        <v>63230.7382</v>
      </c>
      <c r="D16" s="849">
        <v>208.41189824</v>
      </c>
      <c r="E16" s="849">
        <v>125.8725</v>
      </c>
      <c r="F16" s="123" t="s">
        <v>85</v>
      </c>
    </row>
    <row r="17" spans="1:6" ht="13.5">
      <c r="A17" s="123" t="s">
        <v>181</v>
      </c>
      <c r="B17" s="849">
        <v>28394.249</v>
      </c>
      <c r="C17" s="849">
        <v>31715.366699999999</v>
      </c>
      <c r="D17" s="849">
        <v>27.898213420000001</v>
      </c>
      <c r="E17" s="849">
        <v>12.611120000000001</v>
      </c>
      <c r="F17" s="123" t="s">
        <v>229</v>
      </c>
    </row>
    <row r="18" spans="1:6" ht="13.5">
      <c r="A18" s="123" t="s">
        <v>182</v>
      </c>
      <c r="B18" s="849">
        <v>17466.4738</v>
      </c>
      <c r="C18" s="849">
        <v>19078.686600000001</v>
      </c>
      <c r="D18" s="849">
        <v>12.039390729999999</v>
      </c>
      <c r="E18" s="849">
        <v>8.8098860000000005</v>
      </c>
      <c r="F18" s="123" t="s">
        <v>617</v>
      </c>
    </row>
    <row r="19" spans="1:6" ht="13.5">
      <c r="A19" s="123" t="s">
        <v>395</v>
      </c>
      <c r="B19" s="849">
        <v>51187.096299999997</v>
      </c>
      <c r="C19" s="849">
        <v>53908.196899999995</v>
      </c>
      <c r="D19" s="849">
        <v>145.79585329000005</v>
      </c>
      <c r="E19" s="849">
        <v>199.8903</v>
      </c>
      <c r="F19" s="123" t="s">
        <v>187</v>
      </c>
    </row>
    <row r="20" spans="1:6" ht="13.5">
      <c r="A20" s="123" t="s">
        <v>700</v>
      </c>
      <c r="B20" s="849">
        <v>33489.873100000004</v>
      </c>
      <c r="C20" s="849">
        <v>35192.495299999995</v>
      </c>
      <c r="D20" s="849">
        <v>80.489447969999986</v>
      </c>
      <c r="E20" s="849">
        <v>214.9915</v>
      </c>
      <c r="F20" s="123" t="s">
        <v>190</v>
      </c>
    </row>
    <row r="21" spans="1:6" ht="15.75" customHeight="1">
      <c r="A21" s="123" t="s">
        <v>656</v>
      </c>
      <c r="B21" s="849">
        <v>16917.095499999999</v>
      </c>
      <c r="C21" s="849">
        <v>18034.3397</v>
      </c>
      <c r="D21" s="849">
        <v>229.65538643999997</v>
      </c>
      <c r="E21" s="849">
        <v>168.3355</v>
      </c>
      <c r="F21" s="123" t="s">
        <v>432</v>
      </c>
    </row>
    <row r="22" spans="1:6" ht="13.5">
      <c r="A22" s="123" t="s">
        <v>278</v>
      </c>
      <c r="B22" s="849">
        <v>47035.076000000001</v>
      </c>
      <c r="C22" s="849">
        <v>44206.408200000005</v>
      </c>
      <c r="D22" s="849">
        <v>99.082032640000023</v>
      </c>
      <c r="E22" s="849">
        <v>68.41977</v>
      </c>
      <c r="F22" s="123" t="s">
        <v>3478</v>
      </c>
    </row>
    <row r="23" spans="1:6" ht="13.5">
      <c r="A23" s="123" t="s">
        <v>3479</v>
      </c>
      <c r="B23" s="849"/>
      <c r="C23" s="849">
        <v>8151.9147000000003</v>
      </c>
      <c r="D23" s="849">
        <v>55.634791379999996</v>
      </c>
      <c r="E23" s="849">
        <v>57.463329999999999</v>
      </c>
      <c r="F23" s="123" t="s">
        <v>3480</v>
      </c>
    </row>
    <row r="24" spans="1:6" ht="13.5">
      <c r="A24" s="123" t="s">
        <v>440</v>
      </c>
      <c r="B24" s="849">
        <v>138072.26669999998</v>
      </c>
      <c r="C24" s="849">
        <v>156422.2782</v>
      </c>
      <c r="D24" s="849">
        <v>134.04484298000003</v>
      </c>
      <c r="E24" s="849">
        <v>133.17410000000001</v>
      </c>
      <c r="F24" s="123" t="s">
        <v>240</v>
      </c>
    </row>
    <row r="25" spans="1:6" ht="13.5">
      <c r="A25" s="123" t="s">
        <v>464</v>
      </c>
      <c r="B25" s="849">
        <v>102214.4155</v>
      </c>
      <c r="C25" s="849">
        <v>118979.98479999999</v>
      </c>
      <c r="D25" s="849">
        <v>86.657964149999998</v>
      </c>
      <c r="E25" s="849">
        <v>186.26910000000001</v>
      </c>
      <c r="F25" s="123" t="s">
        <v>241</v>
      </c>
    </row>
    <row r="26" spans="1:6" s="45" customFormat="1">
      <c r="A26" s="44" t="s">
        <v>489</v>
      </c>
      <c r="B26" s="402">
        <f>SUM(B9:B25)</f>
        <v>722249.21510000003</v>
      </c>
      <c r="C26" s="403">
        <f>SUM(C9:C25)</f>
        <v>808366.35529999994</v>
      </c>
      <c r="D26" s="403">
        <f>SUM(D9:D25)</f>
        <v>1576.5357171800003</v>
      </c>
      <c r="E26" s="404">
        <f>SUM(E9:E25)</f>
        <v>1685.3655659999999</v>
      </c>
      <c r="F26" s="44" t="s">
        <v>490</v>
      </c>
    </row>
    <row r="27" spans="1:6">
      <c r="A27" s="124"/>
      <c r="B27" s="124"/>
      <c r="C27" s="124"/>
      <c r="D27" s="124"/>
      <c r="E27" s="124"/>
      <c r="F27" s="124"/>
    </row>
    <row r="28" spans="1:6" ht="14.25">
      <c r="A28" s="42" t="s">
        <v>2365</v>
      </c>
      <c r="B28" s="125"/>
      <c r="C28" s="124"/>
      <c r="D28" s="124"/>
      <c r="E28" s="124"/>
      <c r="F28" s="124"/>
    </row>
    <row r="29" spans="1:6" ht="14.25">
      <c r="A29" s="42"/>
      <c r="B29" s="125"/>
      <c r="C29" s="124"/>
      <c r="D29" s="124"/>
      <c r="E29" s="124"/>
      <c r="F29" s="124"/>
    </row>
    <row r="30" spans="1:6">
      <c r="A30" s="161"/>
      <c r="B30" s="161"/>
      <c r="C30" s="162"/>
      <c r="D30" s="125"/>
      <c r="E30" s="125"/>
      <c r="F30" s="125"/>
    </row>
  </sheetData>
  <mergeCells count="5">
    <mergeCell ref="A3:F3"/>
    <mergeCell ref="A6:A7"/>
    <mergeCell ref="B6:C6"/>
    <mergeCell ref="D6:E6"/>
    <mergeCell ref="F6:F7"/>
  </mergeCells>
  <pageMargins left="0.75" right="0.75" top="1" bottom="1" header="0.5" footer="0.5"/>
  <pageSetup paperSize="9" scale="76"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7"/>
  <sheetViews>
    <sheetView view="pageBreakPreview" zoomScaleNormal="100" zoomScaleSheetLayoutView="100" workbookViewId="0">
      <selection activeCell="C15" sqref="C15"/>
    </sheetView>
  </sheetViews>
  <sheetFormatPr defaultRowHeight="12.75"/>
  <cols>
    <col min="1" max="1" width="48.5703125" style="298" customWidth="1"/>
    <col min="2" max="2" width="16.28515625" style="298" customWidth="1"/>
    <col min="3" max="3" width="48.5703125" style="298" customWidth="1"/>
    <col min="4" max="256" width="9.140625" style="298"/>
    <col min="257" max="257" width="48.5703125" style="298" customWidth="1"/>
    <col min="258" max="258" width="16.28515625" style="298" customWidth="1"/>
    <col min="259" max="259" width="48.5703125" style="298" customWidth="1"/>
    <col min="260" max="512" width="9.140625" style="298"/>
    <col min="513" max="513" width="48.5703125" style="298" customWidth="1"/>
    <col min="514" max="514" width="16.28515625" style="298" customWidth="1"/>
    <col min="515" max="515" width="48.5703125" style="298" customWidth="1"/>
    <col min="516" max="768" width="9.140625" style="298"/>
    <col min="769" max="769" width="48.5703125" style="298" customWidth="1"/>
    <col min="770" max="770" width="16.28515625" style="298" customWidth="1"/>
    <col min="771" max="771" width="48.5703125" style="298" customWidth="1"/>
    <col min="772" max="1024" width="9.140625" style="298"/>
    <col min="1025" max="1025" width="48.5703125" style="298" customWidth="1"/>
    <col min="1026" max="1026" width="16.28515625" style="298" customWidth="1"/>
    <col min="1027" max="1027" width="48.5703125" style="298" customWidth="1"/>
    <col min="1028" max="1280" width="9.140625" style="298"/>
    <col min="1281" max="1281" width="48.5703125" style="298" customWidth="1"/>
    <col min="1282" max="1282" width="16.28515625" style="298" customWidth="1"/>
    <col min="1283" max="1283" width="48.5703125" style="298" customWidth="1"/>
    <col min="1284" max="1536" width="9.140625" style="298"/>
    <col min="1537" max="1537" width="48.5703125" style="298" customWidth="1"/>
    <col min="1538" max="1538" width="16.28515625" style="298" customWidth="1"/>
    <col min="1539" max="1539" width="48.5703125" style="298" customWidth="1"/>
    <col min="1540" max="1792" width="9.140625" style="298"/>
    <col min="1793" max="1793" width="48.5703125" style="298" customWidth="1"/>
    <col min="1794" max="1794" width="16.28515625" style="298" customWidth="1"/>
    <col min="1795" max="1795" width="48.5703125" style="298" customWidth="1"/>
    <col min="1796" max="2048" width="9.140625" style="298"/>
    <col min="2049" max="2049" width="48.5703125" style="298" customWidth="1"/>
    <col min="2050" max="2050" width="16.28515625" style="298" customWidth="1"/>
    <col min="2051" max="2051" width="48.5703125" style="298" customWidth="1"/>
    <col min="2052" max="2304" width="9.140625" style="298"/>
    <col min="2305" max="2305" width="48.5703125" style="298" customWidth="1"/>
    <col min="2306" max="2306" width="16.28515625" style="298" customWidth="1"/>
    <col min="2307" max="2307" width="48.5703125" style="298" customWidth="1"/>
    <col min="2308" max="2560" width="9.140625" style="298"/>
    <col min="2561" max="2561" width="48.5703125" style="298" customWidth="1"/>
    <col min="2562" max="2562" width="16.28515625" style="298" customWidth="1"/>
    <col min="2563" max="2563" width="48.5703125" style="298" customWidth="1"/>
    <col min="2564" max="2816" width="9.140625" style="298"/>
    <col min="2817" max="2817" width="48.5703125" style="298" customWidth="1"/>
    <col min="2818" max="2818" width="16.28515625" style="298" customWidth="1"/>
    <col min="2819" max="2819" width="48.5703125" style="298" customWidth="1"/>
    <col min="2820" max="3072" width="9.140625" style="298"/>
    <col min="3073" max="3073" width="48.5703125" style="298" customWidth="1"/>
    <col min="3074" max="3074" width="16.28515625" style="298" customWidth="1"/>
    <col min="3075" max="3075" width="48.5703125" style="298" customWidth="1"/>
    <col min="3076" max="3328" width="9.140625" style="298"/>
    <col min="3329" max="3329" width="48.5703125" style="298" customWidth="1"/>
    <col min="3330" max="3330" width="16.28515625" style="298" customWidth="1"/>
    <col min="3331" max="3331" width="48.5703125" style="298" customWidth="1"/>
    <col min="3332" max="3584" width="9.140625" style="298"/>
    <col min="3585" max="3585" width="48.5703125" style="298" customWidth="1"/>
    <col min="3586" max="3586" width="16.28515625" style="298" customWidth="1"/>
    <col min="3587" max="3587" width="48.5703125" style="298" customWidth="1"/>
    <col min="3588" max="3840" width="9.140625" style="298"/>
    <col min="3841" max="3841" width="48.5703125" style="298" customWidth="1"/>
    <col min="3842" max="3842" width="16.28515625" style="298" customWidth="1"/>
    <col min="3843" max="3843" width="48.5703125" style="298" customWidth="1"/>
    <col min="3844" max="4096" width="9.140625" style="298"/>
    <col min="4097" max="4097" width="48.5703125" style="298" customWidth="1"/>
    <col min="4098" max="4098" width="16.28515625" style="298" customWidth="1"/>
    <col min="4099" max="4099" width="48.5703125" style="298" customWidth="1"/>
    <col min="4100" max="4352" width="9.140625" style="298"/>
    <col min="4353" max="4353" width="48.5703125" style="298" customWidth="1"/>
    <col min="4354" max="4354" width="16.28515625" style="298" customWidth="1"/>
    <col min="4355" max="4355" width="48.5703125" style="298" customWidth="1"/>
    <col min="4356" max="4608" width="9.140625" style="298"/>
    <col min="4609" max="4609" width="48.5703125" style="298" customWidth="1"/>
    <col min="4610" max="4610" width="16.28515625" style="298" customWidth="1"/>
    <col min="4611" max="4611" width="48.5703125" style="298" customWidth="1"/>
    <col min="4612" max="4864" width="9.140625" style="298"/>
    <col min="4865" max="4865" width="48.5703125" style="298" customWidth="1"/>
    <col min="4866" max="4866" width="16.28515625" style="298" customWidth="1"/>
    <col min="4867" max="4867" width="48.5703125" style="298" customWidth="1"/>
    <col min="4868" max="5120" width="9.140625" style="298"/>
    <col min="5121" max="5121" width="48.5703125" style="298" customWidth="1"/>
    <col min="5122" max="5122" width="16.28515625" style="298" customWidth="1"/>
    <col min="5123" max="5123" width="48.5703125" style="298" customWidth="1"/>
    <col min="5124" max="5376" width="9.140625" style="298"/>
    <col min="5377" max="5377" width="48.5703125" style="298" customWidth="1"/>
    <col min="5378" max="5378" width="16.28515625" style="298" customWidth="1"/>
    <col min="5379" max="5379" width="48.5703125" style="298" customWidth="1"/>
    <col min="5380" max="5632" width="9.140625" style="298"/>
    <col min="5633" max="5633" width="48.5703125" style="298" customWidth="1"/>
    <col min="5634" max="5634" width="16.28515625" style="298" customWidth="1"/>
    <col min="5635" max="5635" width="48.5703125" style="298" customWidth="1"/>
    <col min="5636" max="5888" width="9.140625" style="298"/>
    <col min="5889" max="5889" width="48.5703125" style="298" customWidth="1"/>
    <col min="5890" max="5890" width="16.28515625" style="298" customWidth="1"/>
    <col min="5891" max="5891" width="48.5703125" style="298" customWidth="1"/>
    <col min="5892" max="6144" width="9.140625" style="298"/>
    <col min="6145" max="6145" width="48.5703125" style="298" customWidth="1"/>
    <col min="6146" max="6146" width="16.28515625" style="298" customWidth="1"/>
    <col min="6147" max="6147" width="48.5703125" style="298" customWidth="1"/>
    <col min="6148" max="6400" width="9.140625" style="298"/>
    <col min="6401" max="6401" width="48.5703125" style="298" customWidth="1"/>
    <col min="6402" max="6402" width="16.28515625" style="298" customWidth="1"/>
    <col min="6403" max="6403" width="48.5703125" style="298" customWidth="1"/>
    <col min="6404" max="6656" width="9.140625" style="298"/>
    <col min="6657" max="6657" width="48.5703125" style="298" customWidth="1"/>
    <col min="6658" max="6658" width="16.28515625" style="298" customWidth="1"/>
    <col min="6659" max="6659" width="48.5703125" style="298" customWidth="1"/>
    <col min="6660" max="6912" width="9.140625" style="298"/>
    <col min="6913" max="6913" width="48.5703125" style="298" customWidth="1"/>
    <col min="6914" max="6914" width="16.28515625" style="298" customWidth="1"/>
    <col min="6915" max="6915" width="48.5703125" style="298" customWidth="1"/>
    <col min="6916" max="7168" width="9.140625" style="298"/>
    <col min="7169" max="7169" width="48.5703125" style="298" customWidth="1"/>
    <col min="7170" max="7170" width="16.28515625" style="298" customWidth="1"/>
    <col min="7171" max="7171" width="48.5703125" style="298" customWidth="1"/>
    <col min="7172" max="7424" width="9.140625" style="298"/>
    <col min="7425" max="7425" width="48.5703125" style="298" customWidth="1"/>
    <col min="7426" max="7426" width="16.28515625" style="298" customWidth="1"/>
    <col min="7427" max="7427" width="48.5703125" style="298" customWidth="1"/>
    <col min="7428" max="7680" width="9.140625" style="298"/>
    <col min="7681" max="7681" width="48.5703125" style="298" customWidth="1"/>
    <col min="7682" max="7682" width="16.28515625" style="298" customWidth="1"/>
    <col min="7683" max="7683" width="48.5703125" style="298" customWidth="1"/>
    <col min="7684" max="7936" width="9.140625" style="298"/>
    <col min="7937" max="7937" width="48.5703125" style="298" customWidth="1"/>
    <col min="7938" max="7938" width="16.28515625" style="298" customWidth="1"/>
    <col min="7939" max="7939" width="48.5703125" style="298" customWidth="1"/>
    <col min="7940" max="8192" width="9.140625" style="298"/>
    <col min="8193" max="8193" width="48.5703125" style="298" customWidth="1"/>
    <col min="8194" max="8194" width="16.28515625" style="298" customWidth="1"/>
    <col min="8195" max="8195" width="48.5703125" style="298" customWidth="1"/>
    <col min="8196" max="8448" width="9.140625" style="298"/>
    <col min="8449" max="8449" width="48.5703125" style="298" customWidth="1"/>
    <col min="8450" max="8450" width="16.28515625" style="298" customWidth="1"/>
    <col min="8451" max="8451" width="48.5703125" style="298" customWidth="1"/>
    <col min="8452" max="8704" width="9.140625" style="298"/>
    <col min="8705" max="8705" width="48.5703125" style="298" customWidth="1"/>
    <col min="8706" max="8706" width="16.28515625" style="298" customWidth="1"/>
    <col min="8707" max="8707" width="48.5703125" style="298" customWidth="1"/>
    <col min="8708" max="8960" width="9.140625" style="298"/>
    <col min="8961" max="8961" width="48.5703125" style="298" customWidth="1"/>
    <col min="8962" max="8962" width="16.28515625" style="298" customWidth="1"/>
    <col min="8963" max="8963" width="48.5703125" style="298" customWidth="1"/>
    <col min="8964" max="9216" width="9.140625" style="298"/>
    <col min="9217" max="9217" width="48.5703125" style="298" customWidth="1"/>
    <col min="9218" max="9218" width="16.28515625" style="298" customWidth="1"/>
    <col min="9219" max="9219" width="48.5703125" style="298" customWidth="1"/>
    <col min="9220" max="9472" width="9.140625" style="298"/>
    <col min="9473" max="9473" width="48.5703125" style="298" customWidth="1"/>
    <col min="9474" max="9474" width="16.28515625" style="298" customWidth="1"/>
    <col min="9475" max="9475" width="48.5703125" style="298" customWidth="1"/>
    <col min="9476" max="9728" width="9.140625" style="298"/>
    <col min="9729" max="9729" width="48.5703125" style="298" customWidth="1"/>
    <col min="9730" max="9730" width="16.28515625" style="298" customWidth="1"/>
    <col min="9731" max="9731" width="48.5703125" style="298" customWidth="1"/>
    <col min="9732" max="9984" width="9.140625" style="298"/>
    <col min="9985" max="9985" width="48.5703125" style="298" customWidth="1"/>
    <col min="9986" max="9986" width="16.28515625" style="298" customWidth="1"/>
    <col min="9987" max="9987" width="48.5703125" style="298" customWidth="1"/>
    <col min="9988" max="10240" width="9.140625" style="298"/>
    <col min="10241" max="10241" width="48.5703125" style="298" customWidth="1"/>
    <col min="10242" max="10242" width="16.28515625" style="298" customWidth="1"/>
    <col min="10243" max="10243" width="48.5703125" style="298" customWidth="1"/>
    <col min="10244" max="10496" width="9.140625" style="298"/>
    <col min="10497" max="10497" width="48.5703125" style="298" customWidth="1"/>
    <col min="10498" max="10498" width="16.28515625" style="298" customWidth="1"/>
    <col min="10499" max="10499" width="48.5703125" style="298" customWidth="1"/>
    <col min="10500" max="10752" width="9.140625" style="298"/>
    <col min="10753" max="10753" width="48.5703125" style="298" customWidth="1"/>
    <col min="10754" max="10754" width="16.28515625" style="298" customWidth="1"/>
    <col min="10755" max="10755" width="48.5703125" style="298" customWidth="1"/>
    <col min="10756" max="11008" width="9.140625" style="298"/>
    <col min="11009" max="11009" width="48.5703125" style="298" customWidth="1"/>
    <col min="11010" max="11010" width="16.28515625" style="298" customWidth="1"/>
    <col min="11011" max="11011" width="48.5703125" style="298" customWidth="1"/>
    <col min="11012" max="11264" width="9.140625" style="298"/>
    <col min="11265" max="11265" width="48.5703125" style="298" customWidth="1"/>
    <col min="11266" max="11266" width="16.28515625" style="298" customWidth="1"/>
    <col min="11267" max="11267" width="48.5703125" style="298" customWidth="1"/>
    <col min="11268" max="11520" width="9.140625" style="298"/>
    <col min="11521" max="11521" width="48.5703125" style="298" customWidth="1"/>
    <col min="11522" max="11522" width="16.28515625" style="298" customWidth="1"/>
    <col min="11523" max="11523" width="48.5703125" style="298" customWidth="1"/>
    <col min="11524" max="11776" width="9.140625" style="298"/>
    <col min="11777" max="11777" width="48.5703125" style="298" customWidth="1"/>
    <col min="11778" max="11778" width="16.28515625" style="298" customWidth="1"/>
    <col min="11779" max="11779" width="48.5703125" style="298" customWidth="1"/>
    <col min="11780" max="12032" width="9.140625" style="298"/>
    <col min="12033" max="12033" width="48.5703125" style="298" customWidth="1"/>
    <col min="12034" max="12034" width="16.28515625" style="298" customWidth="1"/>
    <col min="12035" max="12035" width="48.5703125" style="298" customWidth="1"/>
    <col min="12036" max="12288" width="9.140625" style="298"/>
    <col min="12289" max="12289" width="48.5703125" style="298" customWidth="1"/>
    <col min="12290" max="12290" width="16.28515625" style="298" customWidth="1"/>
    <col min="12291" max="12291" width="48.5703125" style="298" customWidth="1"/>
    <col min="12292" max="12544" width="9.140625" style="298"/>
    <col min="12545" max="12545" width="48.5703125" style="298" customWidth="1"/>
    <col min="12546" max="12546" width="16.28515625" style="298" customWidth="1"/>
    <col min="12547" max="12547" width="48.5703125" style="298" customWidth="1"/>
    <col min="12548" max="12800" width="9.140625" style="298"/>
    <col min="12801" max="12801" width="48.5703125" style="298" customWidth="1"/>
    <col min="12802" max="12802" width="16.28515625" style="298" customWidth="1"/>
    <col min="12803" max="12803" width="48.5703125" style="298" customWidth="1"/>
    <col min="12804" max="13056" width="9.140625" style="298"/>
    <col min="13057" max="13057" width="48.5703125" style="298" customWidth="1"/>
    <col min="13058" max="13058" width="16.28515625" style="298" customWidth="1"/>
    <col min="13059" max="13059" width="48.5703125" style="298" customWidth="1"/>
    <col min="13060" max="13312" width="9.140625" style="298"/>
    <col min="13313" max="13313" width="48.5703125" style="298" customWidth="1"/>
    <col min="13314" max="13314" width="16.28515625" style="298" customWidth="1"/>
    <col min="13315" max="13315" width="48.5703125" style="298" customWidth="1"/>
    <col min="13316" max="13568" width="9.140625" style="298"/>
    <col min="13569" max="13569" width="48.5703125" style="298" customWidth="1"/>
    <col min="13570" max="13570" width="16.28515625" style="298" customWidth="1"/>
    <col min="13571" max="13571" width="48.5703125" style="298" customWidth="1"/>
    <col min="13572" max="13824" width="9.140625" style="298"/>
    <col min="13825" max="13825" width="48.5703125" style="298" customWidth="1"/>
    <col min="13826" max="13826" width="16.28515625" style="298" customWidth="1"/>
    <col min="13827" max="13827" width="48.5703125" style="298" customWidth="1"/>
    <col min="13828" max="14080" width="9.140625" style="298"/>
    <col min="14081" max="14081" width="48.5703125" style="298" customWidth="1"/>
    <col min="14082" max="14082" width="16.28515625" style="298" customWidth="1"/>
    <col min="14083" max="14083" width="48.5703125" style="298" customWidth="1"/>
    <col min="14084" max="14336" width="9.140625" style="298"/>
    <col min="14337" max="14337" width="48.5703125" style="298" customWidth="1"/>
    <col min="14338" max="14338" width="16.28515625" style="298" customWidth="1"/>
    <col min="14339" max="14339" width="48.5703125" style="298" customWidth="1"/>
    <col min="14340" max="14592" width="9.140625" style="298"/>
    <col min="14593" max="14593" width="48.5703125" style="298" customWidth="1"/>
    <col min="14594" max="14594" width="16.28515625" style="298" customWidth="1"/>
    <col min="14595" max="14595" width="48.5703125" style="298" customWidth="1"/>
    <col min="14596" max="14848" width="9.140625" style="298"/>
    <col min="14849" max="14849" width="48.5703125" style="298" customWidth="1"/>
    <col min="14850" max="14850" width="16.28515625" style="298" customWidth="1"/>
    <col min="14851" max="14851" width="48.5703125" style="298" customWidth="1"/>
    <col min="14852" max="15104" width="9.140625" style="298"/>
    <col min="15105" max="15105" width="48.5703125" style="298" customWidth="1"/>
    <col min="15106" max="15106" width="16.28515625" style="298" customWidth="1"/>
    <col min="15107" max="15107" width="48.5703125" style="298" customWidth="1"/>
    <col min="15108" max="15360" width="9.140625" style="298"/>
    <col min="15361" max="15361" width="48.5703125" style="298" customWidth="1"/>
    <col min="15362" max="15362" width="16.28515625" style="298" customWidth="1"/>
    <col min="15363" max="15363" width="48.5703125" style="298" customWidth="1"/>
    <col min="15364" max="15616" width="9.140625" style="298"/>
    <col min="15617" max="15617" width="48.5703125" style="298" customWidth="1"/>
    <col min="15618" max="15618" width="16.28515625" style="298" customWidth="1"/>
    <col min="15619" max="15619" width="48.5703125" style="298" customWidth="1"/>
    <col min="15620" max="15872" width="9.140625" style="298"/>
    <col min="15873" max="15873" width="48.5703125" style="298" customWidth="1"/>
    <col min="15874" max="15874" width="16.28515625" style="298" customWidth="1"/>
    <col min="15875" max="15875" width="48.5703125" style="298" customWidth="1"/>
    <col min="15876" max="16128" width="9.140625" style="298"/>
    <col min="16129" max="16129" width="48.5703125" style="298" customWidth="1"/>
    <col min="16130" max="16130" width="16.28515625" style="298" customWidth="1"/>
    <col min="16131" max="16131" width="48.5703125" style="298" customWidth="1"/>
    <col min="16132" max="16384" width="9.140625" style="298"/>
  </cols>
  <sheetData>
    <row r="1" spans="1:3">
      <c r="A1" s="298" t="s">
        <v>1751</v>
      </c>
      <c r="C1" s="251" t="s">
        <v>1752</v>
      </c>
    </row>
    <row r="2" spans="1:3" ht="10.5" customHeight="1">
      <c r="C2" s="251"/>
    </row>
    <row r="3" spans="1:3" ht="29.25" customHeight="1">
      <c r="A3" s="986" t="s">
        <v>1927</v>
      </c>
      <c r="B3" s="986"/>
      <c r="C3" s="986"/>
    </row>
    <row r="4" spans="1:3" ht="44.25" customHeight="1">
      <c r="A4" s="986" t="s">
        <v>1928</v>
      </c>
      <c r="B4" s="986"/>
      <c r="C4" s="986"/>
    </row>
    <row r="5" spans="1:3" ht="13.5" customHeight="1">
      <c r="A5" s="636"/>
      <c r="B5" s="636"/>
      <c r="C5" s="636"/>
    </row>
    <row r="6" spans="1:3" ht="17.25" customHeight="1">
      <c r="A6" s="298" t="s">
        <v>78</v>
      </c>
      <c r="C6" s="114" t="s">
        <v>134</v>
      </c>
    </row>
    <row r="7" spans="1:3" ht="73.5" customHeight="1">
      <c r="A7" s="157" t="s">
        <v>609</v>
      </c>
      <c r="B7" s="157" t="s">
        <v>2816</v>
      </c>
      <c r="C7" s="157" t="s">
        <v>610</v>
      </c>
    </row>
    <row r="8" spans="1:3">
      <c r="A8" s="398">
        <v>1</v>
      </c>
      <c r="B8" s="398">
        <v>2</v>
      </c>
      <c r="C8" s="398">
        <v>3</v>
      </c>
    </row>
    <row r="9" spans="1:3">
      <c r="A9" s="464" t="s">
        <v>1929</v>
      </c>
      <c r="B9" s="413"/>
      <c r="C9" s="464" t="s">
        <v>1930</v>
      </c>
    </row>
    <row r="10" spans="1:3">
      <c r="A10" s="465" t="s">
        <v>1931</v>
      </c>
      <c r="B10" s="466">
        <v>3385</v>
      </c>
      <c r="C10" s="465" t="s">
        <v>1932</v>
      </c>
    </row>
    <row r="11" spans="1:3">
      <c r="A11" s="465" t="s">
        <v>1933</v>
      </c>
      <c r="B11" s="467">
        <v>1719756.9</v>
      </c>
      <c r="C11" s="465" t="s">
        <v>1934</v>
      </c>
    </row>
    <row r="12" spans="1:3">
      <c r="A12" s="465" t="s">
        <v>1935</v>
      </c>
      <c r="B12" s="467">
        <f>B14+B15</f>
        <v>729133.8</v>
      </c>
      <c r="C12" s="465" t="s">
        <v>1936</v>
      </c>
    </row>
    <row r="13" spans="1:3">
      <c r="A13" s="465" t="s">
        <v>92</v>
      </c>
      <c r="B13" s="467"/>
      <c r="C13" s="465" t="s">
        <v>408</v>
      </c>
    </row>
    <row r="14" spans="1:3">
      <c r="A14" s="468" t="s">
        <v>1937</v>
      </c>
      <c r="B14" s="467">
        <v>186635.7</v>
      </c>
      <c r="C14" s="468" t="s">
        <v>782</v>
      </c>
    </row>
    <row r="15" spans="1:3">
      <c r="A15" s="468" t="s">
        <v>1938</v>
      </c>
      <c r="B15" s="467">
        <v>542498.1</v>
      </c>
      <c r="C15" s="468" t="s">
        <v>1939</v>
      </c>
    </row>
    <row r="16" spans="1:3" ht="38.25">
      <c r="A16" s="465" t="s">
        <v>2274</v>
      </c>
      <c r="B16" s="467">
        <v>192916.5</v>
      </c>
      <c r="C16" s="465" t="s">
        <v>2275</v>
      </c>
    </row>
    <row r="17" spans="1:4" ht="38.25">
      <c r="A17" s="465" t="s">
        <v>2276</v>
      </c>
      <c r="B17" s="469">
        <v>184628.4</v>
      </c>
      <c r="C17" s="465" t="s">
        <v>2277</v>
      </c>
    </row>
    <row r="18" spans="1:4" ht="25.5">
      <c r="A18" s="465" t="s">
        <v>1940</v>
      </c>
      <c r="B18" s="466"/>
      <c r="C18" s="465" t="s">
        <v>1941</v>
      </c>
    </row>
    <row r="19" spans="1:4">
      <c r="A19" s="468" t="s">
        <v>850</v>
      </c>
      <c r="B19" s="470">
        <v>728</v>
      </c>
      <c r="C19" s="468" t="s">
        <v>614</v>
      </c>
    </row>
    <row r="20" spans="1:4">
      <c r="A20" s="468" t="s">
        <v>851</v>
      </c>
      <c r="B20" s="467">
        <v>83642.399999999994</v>
      </c>
      <c r="C20" s="468" t="s">
        <v>615</v>
      </c>
    </row>
    <row r="21" spans="1:4" ht="25.5">
      <c r="A21" s="465" t="s">
        <v>1942</v>
      </c>
      <c r="B21" s="470">
        <v>915</v>
      </c>
      <c r="C21" s="465" t="s">
        <v>1943</v>
      </c>
    </row>
    <row r="22" spans="1:4">
      <c r="A22" s="468" t="s">
        <v>948</v>
      </c>
      <c r="B22" s="470"/>
      <c r="C22" s="468" t="s">
        <v>949</v>
      </c>
    </row>
    <row r="23" spans="1:4">
      <c r="A23" s="468" t="s">
        <v>950</v>
      </c>
      <c r="B23" s="467">
        <v>134.30000000000001</v>
      </c>
      <c r="C23" s="468" t="s">
        <v>951</v>
      </c>
    </row>
    <row r="24" spans="1:4">
      <c r="A24" s="468" t="s">
        <v>952</v>
      </c>
      <c r="B24" s="467">
        <v>124.7</v>
      </c>
      <c r="C24" s="468" t="s">
        <v>953</v>
      </c>
    </row>
    <row r="25" spans="1:4" ht="26.25" customHeight="1">
      <c r="A25" s="465" t="s">
        <v>1944</v>
      </c>
      <c r="B25" s="470">
        <v>2638</v>
      </c>
      <c r="C25" s="471" t="s">
        <v>1945</v>
      </c>
    </row>
    <row r="26" spans="1:4">
      <c r="A26" s="464" t="s">
        <v>1946</v>
      </c>
      <c r="B26" s="472"/>
      <c r="C26" s="464" t="s">
        <v>1947</v>
      </c>
    </row>
    <row r="27" spans="1:4" ht="25.5">
      <c r="A27" s="465" t="s">
        <v>1948</v>
      </c>
      <c r="B27" s="473"/>
      <c r="C27" s="465" t="s">
        <v>1949</v>
      </c>
    </row>
    <row r="28" spans="1:4" ht="14.25" customHeight="1">
      <c r="A28" s="468" t="s">
        <v>850</v>
      </c>
      <c r="B28" s="470">
        <v>507859</v>
      </c>
      <c r="C28" s="468" t="s">
        <v>614</v>
      </c>
    </row>
    <row r="29" spans="1:4">
      <c r="A29" s="468" t="s">
        <v>1950</v>
      </c>
      <c r="B29" s="467">
        <v>6130118.7000000002</v>
      </c>
      <c r="C29" s="468" t="s">
        <v>615</v>
      </c>
    </row>
    <row r="30" spans="1:4" ht="25.5">
      <c r="A30" s="465" t="s">
        <v>1951</v>
      </c>
      <c r="B30" s="474"/>
      <c r="C30" s="465" t="s">
        <v>1952</v>
      </c>
      <c r="D30" s="156"/>
    </row>
    <row r="31" spans="1:4" ht="14.25" customHeight="1">
      <c r="A31" s="468" t="s">
        <v>850</v>
      </c>
      <c r="B31" s="470">
        <v>24060</v>
      </c>
      <c r="C31" s="468" t="s">
        <v>614</v>
      </c>
    </row>
    <row r="32" spans="1:4" ht="13.5" customHeight="1">
      <c r="A32" s="468" t="s">
        <v>1950</v>
      </c>
      <c r="B32" s="467">
        <v>659181.1</v>
      </c>
      <c r="C32" s="468" t="s">
        <v>615</v>
      </c>
    </row>
    <row r="33" spans="1:9" ht="38.25">
      <c r="A33" s="465" t="s">
        <v>1953</v>
      </c>
      <c r="B33" s="474"/>
      <c r="C33" s="465" t="s">
        <v>1954</v>
      </c>
    </row>
    <row r="34" spans="1:9">
      <c r="A34" s="465" t="s">
        <v>1955</v>
      </c>
      <c r="B34" s="474"/>
      <c r="C34" s="465" t="s">
        <v>1956</v>
      </c>
    </row>
    <row r="35" spans="1:9">
      <c r="A35" s="468" t="s">
        <v>850</v>
      </c>
      <c r="B35" s="470">
        <v>23903</v>
      </c>
      <c r="C35" s="468" t="s">
        <v>614</v>
      </c>
    </row>
    <row r="36" spans="1:9">
      <c r="A36" s="468" t="s">
        <v>1950</v>
      </c>
      <c r="B36" s="467">
        <v>659147.1</v>
      </c>
      <c r="C36" s="468" t="s">
        <v>615</v>
      </c>
    </row>
    <row r="37" spans="1:9">
      <c r="A37" s="465" t="s">
        <v>1957</v>
      </c>
      <c r="B37" s="470"/>
      <c r="C37" s="465" t="s">
        <v>1958</v>
      </c>
    </row>
    <row r="38" spans="1:9">
      <c r="A38" s="468" t="s">
        <v>850</v>
      </c>
      <c r="B38" s="470">
        <v>23807</v>
      </c>
      <c r="C38" s="468" t="s">
        <v>614</v>
      </c>
    </row>
    <row r="39" spans="1:9">
      <c r="A39" s="468" t="s">
        <v>1950</v>
      </c>
      <c r="B39" s="467">
        <v>648939.9</v>
      </c>
      <c r="C39" s="468" t="s">
        <v>615</v>
      </c>
    </row>
    <row r="40" spans="1:9" ht="79.5" customHeight="1">
      <c r="A40" s="465" t="s">
        <v>1959</v>
      </c>
      <c r="B40" s="470">
        <v>100</v>
      </c>
      <c r="C40" s="465" t="s">
        <v>1960</v>
      </c>
      <c r="D40" s="274"/>
      <c r="E40" s="275"/>
      <c r="F40" s="275"/>
      <c r="G40" s="275"/>
      <c r="H40" s="275"/>
      <c r="I40" s="275"/>
    </row>
    <row r="41" spans="1:9" ht="25.5">
      <c r="A41" s="465" t="s">
        <v>1961</v>
      </c>
      <c r="B41" s="470">
        <v>162</v>
      </c>
      <c r="C41" s="465" t="s">
        <v>1962</v>
      </c>
      <c r="D41" s="274"/>
      <c r="E41" s="275"/>
      <c r="F41" s="275"/>
      <c r="G41" s="275"/>
      <c r="H41" s="275"/>
      <c r="I41" s="275"/>
    </row>
    <row r="42" spans="1:9">
      <c r="A42" s="468" t="s">
        <v>948</v>
      </c>
      <c r="B42" s="475"/>
      <c r="C42" s="468" t="s">
        <v>949</v>
      </c>
      <c r="D42" s="274"/>
      <c r="E42" s="275"/>
      <c r="F42" s="275"/>
      <c r="G42" s="275"/>
      <c r="H42" s="275"/>
      <c r="I42" s="275"/>
    </row>
    <row r="43" spans="1:9">
      <c r="A43" s="468" t="s">
        <v>950</v>
      </c>
      <c r="B43" s="467">
        <v>7.1</v>
      </c>
      <c r="C43" s="468" t="s">
        <v>951</v>
      </c>
      <c r="D43" s="274"/>
      <c r="E43" s="275"/>
      <c r="F43" s="275"/>
      <c r="G43" s="275"/>
      <c r="H43" s="275"/>
      <c r="I43" s="275"/>
    </row>
    <row r="44" spans="1:9">
      <c r="A44" s="468" t="s">
        <v>952</v>
      </c>
      <c r="B44" s="467">
        <v>2</v>
      </c>
      <c r="C44" s="468" t="s">
        <v>953</v>
      </c>
      <c r="D44" s="360"/>
      <c r="E44" s="361"/>
      <c r="F44" s="361"/>
      <c r="G44" s="275"/>
      <c r="H44" s="275"/>
      <c r="I44" s="275"/>
    </row>
    <row r="45" spans="1:9">
      <c r="A45" s="465" t="s">
        <v>1963</v>
      </c>
      <c r="C45" s="465" t="s">
        <v>1964</v>
      </c>
      <c r="D45" s="274"/>
      <c r="E45" s="275"/>
      <c r="F45" s="275"/>
      <c r="G45" s="275"/>
      <c r="H45" s="275"/>
      <c r="I45" s="275"/>
    </row>
    <row r="46" spans="1:9">
      <c r="A46" s="468" t="s">
        <v>850</v>
      </c>
      <c r="B46" s="213"/>
      <c r="C46" s="468" t="s">
        <v>614</v>
      </c>
      <c r="D46" s="274"/>
      <c r="E46" s="275"/>
      <c r="F46" s="275"/>
      <c r="G46" s="275"/>
      <c r="H46" s="275"/>
      <c r="I46" s="275"/>
    </row>
    <row r="47" spans="1:9">
      <c r="A47" s="476" t="s">
        <v>1950</v>
      </c>
      <c r="B47" s="477"/>
      <c r="C47" s="476" t="s">
        <v>615</v>
      </c>
      <c r="D47" s="274"/>
      <c r="E47" s="275"/>
      <c r="F47" s="275"/>
      <c r="G47" s="275"/>
      <c r="H47" s="275"/>
      <c r="I47" s="275"/>
    </row>
  </sheetData>
  <mergeCells count="2">
    <mergeCell ref="A3:C3"/>
    <mergeCell ref="A4:C4"/>
  </mergeCells>
  <printOptions horizontalCentered="1"/>
  <pageMargins left="0.39370078740157483" right="0.39370078740157483" top="0.34" bottom="0.3" header="0.27" footer="0.3"/>
  <pageSetup paperSize="9" scale="83"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21"/>
  <sheetViews>
    <sheetView topLeftCell="C1" zoomScale="85" zoomScaleNormal="85" zoomScaleSheetLayoutView="100" workbookViewId="0">
      <selection activeCell="H16" sqref="H16"/>
    </sheetView>
  </sheetViews>
  <sheetFormatPr defaultRowHeight="11.25"/>
  <cols>
    <col min="1" max="1" width="30.85546875" style="458" customWidth="1"/>
    <col min="2" max="4" width="11.85546875" style="458" customWidth="1"/>
    <col min="5" max="8" width="15.28515625" style="458" customWidth="1"/>
    <col min="9" max="9" width="30.85546875" style="458" customWidth="1"/>
    <col min="10" max="255" width="9.140625" style="458"/>
    <col min="256" max="256" width="29.28515625" style="458" customWidth="1"/>
    <col min="257" max="257" width="11.42578125" style="458" customWidth="1"/>
    <col min="258" max="258" width="11.5703125" style="458" customWidth="1"/>
    <col min="259" max="259" width="14.140625" style="458" customWidth="1"/>
    <col min="260" max="260" width="18.140625" style="458" customWidth="1"/>
    <col min="261" max="261" width="17.85546875" style="458" customWidth="1"/>
    <col min="262" max="262" width="14.140625" style="458" customWidth="1"/>
    <col min="263" max="263" width="17.85546875" style="458" customWidth="1"/>
    <col min="264" max="264" width="31" style="458" customWidth="1"/>
    <col min="265" max="511" width="9.140625" style="458"/>
    <col min="512" max="512" width="29.28515625" style="458" customWidth="1"/>
    <col min="513" max="513" width="11.42578125" style="458" customWidth="1"/>
    <col min="514" max="514" width="11.5703125" style="458" customWidth="1"/>
    <col min="515" max="515" width="14.140625" style="458" customWidth="1"/>
    <col min="516" max="516" width="18.140625" style="458" customWidth="1"/>
    <col min="517" max="517" width="17.85546875" style="458" customWidth="1"/>
    <col min="518" max="518" width="14.140625" style="458" customWidth="1"/>
    <col min="519" max="519" width="17.85546875" style="458" customWidth="1"/>
    <col min="520" max="520" width="31" style="458" customWidth="1"/>
    <col min="521" max="767" width="9.140625" style="458"/>
    <col min="768" max="768" width="29.28515625" style="458" customWidth="1"/>
    <col min="769" max="769" width="11.42578125" style="458" customWidth="1"/>
    <col min="770" max="770" width="11.5703125" style="458" customWidth="1"/>
    <col min="771" max="771" width="14.140625" style="458" customWidth="1"/>
    <col min="772" max="772" width="18.140625" style="458" customWidth="1"/>
    <col min="773" max="773" width="17.85546875" style="458" customWidth="1"/>
    <col min="774" max="774" width="14.140625" style="458" customWidth="1"/>
    <col min="775" max="775" width="17.85546875" style="458" customWidth="1"/>
    <col min="776" max="776" width="31" style="458" customWidth="1"/>
    <col min="777" max="1023" width="9.140625" style="458"/>
    <col min="1024" max="1024" width="29.28515625" style="458" customWidth="1"/>
    <col min="1025" max="1025" width="11.42578125" style="458" customWidth="1"/>
    <col min="1026" max="1026" width="11.5703125" style="458" customWidth="1"/>
    <col min="1027" max="1027" width="14.140625" style="458" customWidth="1"/>
    <col min="1028" max="1028" width="18.140625" style="458" customWidth="1"/>
    <col min="1029" max="1029" width="17.85546875" style="458" customWidth="1"/>
    <col min="1030" max="1030" width="14.140625" style="458" customWidth="1"/>
    <col min="1031" max="1031" width="17.85546875" style="458" customWidth="1"/>
    <col min="1032" max="1032" width="31" style="458" customWidth="1"/>
    <col min="1033" max="1279" width="9.140625" style="458"/>
    <col min="1280" max="1280" width="29.28515625" style="458" customWidth="1"/>
    <col min="1281" max="1281" width="11.42578125" style="458" customWidth="1"/>
    <col min="1282" max="1282" width="11.5703125" style="458" customWidth="1"/>
    <col min="1283" max="1283" width="14.140625" style="458" customWidth="1"/>
    <col min="1284" max="1284" width="18.140625" style="458" customWidth="1"/>
    <col min="1285" max="1285" width="17.85546875" style="458" customWidth="1"/>
    <col min="1286" max="1286" width="14.140625" style="458" customWidth="1"/>
    <col min="1287" max="1287" width="17.85546875" style="458" customWidth="1"/>
    <col min="1288" max="1288" width="31" style="458" customWidth="1"/>
    <col min="1289" max="1535" width="9.140625" style="458"/>
    <col min="1536" max="1536" width="29.28515625" style="458" customWidth="1"/>
    <col min="1537" max="1537" width="11.42578125" style="458" customWidth="1"/>
    <col min="1538" max="1538" width="11.5703125" style="458" customWidth="1"/>
    <col min="1539" max="1539" width="14.140625" style="458" customWidth="1"/>
    <col min="1540" max="1540" width="18.140625" style="458" customWidth="1"/>
    <col min="1541" max="1541" width="17.85546875" style="458" customWidth="1"/>
    <col min="1542" max="1542" width="14.140625" style="458" customWidth="1"/>
    <col min="1543" max="1543" width="17.85546875" style="458" customWidth="1"/>
    <col min="1544" max="1544" width="31" style="458" customWidth="1"/>
    <col min="1545" max="1791" width="9.140625" style="458"/>
    <col min="1792" max="1792" width="29.28515625" style="458" customWidth="1"/>
    <col min="1793" max="1793" width="11.42578125" style="458" customWidth="1"/>
    <col min="1794" max="1794" width="11.5703125" style="458" customWidth="1"/>
    <col min="1795" max="1795" width="14.140625" style="458" customWidth="1"/>
    <col min="1796" max="1796" width="18.140625" style="458" customWidth="1"/>
    <col min="1797" max="1797" width="17.85546875" style="458" customWidth="1"/>
    <col min="1798" max="1798" width="14.140625" style="458" customWidth="1"/>
    <col min="1799" max="1799" width="17.85546875" style="458" customWidth="1"/>
    <col min="1800" max="1800" width="31" style="458" customWidth="1"/>
    <col min="1801" max="2047" width="9.140625" style="458"/>
    <col min="2048" max="2048" width="29.28515625" style="458" customWidth="1"/>
    <col min="2049" max="2049" width="11.42578125" style="458" customWidth="1"/>
    <col min="2050" max="2050" width="11.5703125" style="458" customWidth="1"/>
    <col min="2051" max="2051" width="14.140625" style="458" customWidth="1"/>
    <col min="2052" max="2052" width="18.140625" style="458" customWidth="1"/>
    <col min="2053" max="2053" width="17.85546875" style="458" customWidth="1"/>
    <col min="2054" max="2054" width="14.140625" style="458" customWidth="1"/>
    <col min="2055" max="2055" width="17.85546875" style="458" customWidth="1"/>
    <col min="2056" max="2056" width="31" style="458" customWidth="1"/>
    <col min="2057" max="2303" width="9.140625" style="458"/>
    <col min="2304" max="2304" width="29.28515625" style="458" customWidth="1"/>
    <col min="2305" max="2305" width="11.42578125" style="458" customWidth="1"/>
    <col min="2306" max="2306" width="11.5703125" style="458" customWidth="1"/>
    <col min="2307" max="2307" width="14.140625" style="458" customWidth="1"/>
    <col min="2308" max="2308" width="18.140625" style="458" customWidth="1"/>
    <col min="2309" max="2309" width="17.85546875" style="458" customWidth="1"/>
    <col min="2310" max="2310" width="14.140625" style="458" customWidth="1"/>
    <col min="2311" max="2311" width="17.85546875" style="458" customWidth="1"/>
    <col min="2312" max="2312" width="31" style="458" customWidth="1"/>
    <col min="2313" max="2559" width="9.140625" style="458"/>
    <col min="2560" max="2560" width="29.28515625" style="458" customWidth="1"/>
    <col min="2561" max="2561" width="11.42578125" style="458" customWidth="1"/>
    <col min="2562" max="2562" width="11.5703125" style="458" customWidth="1"/>
    <col min="2563" max="2563" width="14.140625" style="458" customWidth="1"/>
    <col min="2564" max="2564" width="18.140625" style="458" customWidth="1"/>
    <col min="2565" max="2565" width="17.85546875" style="458" customWidth="1"/>
    <col min="2566" max="2566" width="14.140625" style="458" customWidth="1"/>
    <col min="2567" max="2567" width="17.85546875" style="458" customWidth="1"/>
    <col min="2568" max="2568" width="31" style="458" customWidth="1"/>
    <col min="2569" max="2815" width="9.140625" style="458"/>
    <col min="2816" max="2816" width="29.28515625" style="458" customWidth="1"/>
    <col min="2817" max="2817" width="11.42578125" style="458" customWidth="1"/>
    <col min="2818" max="2818" width="11.5703125" style="458" customWidth="1"/>
    <col min="2819" max="2819" width="14.140625" style="458" customWidth="1"/>
    <col min="2820" max="2820" width="18.140625" style="458" customWidth="1"/>
    <col min="2821" max="2821" width="17.85546875" style="458" customWidth="1"/>
    <col min="2822" max="2822" width="14.140625" style="458" customWidth="1"/>
    <col min="2823" max="2823" width="17.85546875" style="458" customWidth="1"/>
    <col min="2824" max="2824" width="31" style="458" customWidth="1"/>
    <col min="2825" max="3071" width="9.140625" style="458"/>
    <col min="3072" max="3072" width="29.28515625" style="458" customWidth="1"/>
    <col min="3073" max="3073" width="11.42578125" style="458" customWidth="1"/>
    <col min="3074" max="3074" width="11.5703125" style="458" customWidth="1"/>
    <col min="3075" max="3075" width="14.140625" style="458" customWidth="1"/>
    <col min="3076" max="3076" width="18.140625" style="458" customWidth="1"/>
    <col min="3077" max="3077" width="17.85546875" style="458" customWidth="1"/>
    <col min="3078" max="3078" width="14.140625" style="458" customWidth="1"/>
    <col min="3079" max="3079" width="17.85546875" style="458" customWidth="1"/>
    <col min="3080" max="3080" width="31" style="458" customWidth="1"/>
    <col min="3081" max="3327" width="9.140625" style="458"/>
    <col min="3328" max="3328" width="29.28515625" style="458" customWidth="1"/>
    <col min="3329" max="3329" width="11.42578125" style="458" customWidth="1"/>
    <col min="3330" max="3330" width="11.5703125" style="458" customWidth="1"/>
    <col min="3331" max="3331" width="14.140625" style="458" customWidth="1"/>
    <col min="3332" max="3332" width="18.140625" style="458" customWidth="1"/>
    <col min="3333" max="3333" width="17.85546875" style="458" customWidth="1"/>
    <col min="3334" max="3334" width="14.140625" style="458" customWidth="1"/>
    <col min="3335" max="3335" width="17.85546875" style="458" customWidth="1"/>
    <col min="3336" max="3336" width="31" style="458" customWidth="1"/>
    <col min="3337" max="3583" width="9.140625" style="458"/>
    <col min="3584" max="3584" width="29.28515625" style="458" customWidth="1"/>
    <col min="3585" max="3585" width="11.42578125" style="458" customWidth="1"/>
    <col min="3586" max="3586" width="11.5703125" style="458" customWidth="1"/>
    <col min="3587" max="3587" width="14.140625" style="458" customWidth="1"/>
    <col min="3588" max="3588" width="18.140625" style="458" customWidth="1"/>
    <col min="3589" max="3589" width="17.85546875" style="458" customWidth="1"/>
    <col min="3590" max="3590" width="14.140625" style="458" customWidth="1"/>
    <col min="3591" max="3591" width="17.85546875" style="458" customWidth="1"/>
    <col min="3592" max="3592" width="31" style="458" customWidth="1"/>
    <col min="3593" max="3839" width="9.140625" style="458"/>
    <col min="3840" max="3840" width="29.28515625" style="458" customWidth="1"/>
    <col min="3841" max="3841" width="11.42578125" style="458" customWidth="1"/>
    <col min="3842" max="3842" width="11.5703125" style="458" customWidth="1"/>
    <col min="3843" max="3843" width="14.140625" style="458" customWidth="1"/>
    <col min="3844" max="3844" width="18.140625" style="458" customWidth="1"/>
    <col min="3845" max="3845" width="17.85546875" style="458" customWidth="1"/>
    <col min="3846" max="3846" width="14.140625" style="458" customWidth="1"/>
    <col min="3847" max="3847" width="17.85546875" style="458" customWidth="1"/>
    <col min="3848" max="3848" width="31" style="458" customWidth="1"/>
    <col min="3849" max="4095" width="9.140625" style="458"/>
    <col min="4096" max="4096" width="29.28515625" style="458" customWidth="1"/>
    <col min="4097" max="4097" width="11.42578125" style="458" customWidth="1"/>
    <col min="4098" max="4098" width="11.5703125" style="458" customWidth="1"/>
    <col min="4099" max="4099" width="14.140625" style="458" customWidth="1"/>
    <col min="4100" max="4100" width="18.140625" style="458" customWidth="1"/>
    <col min="4101" max="4101" width="17.85546875" style="458" customWidth="1"/>
    <col min="4102" max="4102" width="14.140625" style="458" customWidth="1"/>
    <col min="4103" max="4103" width="17.85546875" style="458" customWidth="1"/>
    <col min="4104" max="4104" width="31" style="458" customWidth="1"/>
    <col min="4105" max="4351" width="9.140625" style="458"/>
    <col min="4352" max="4352" width="29.28515625" style="458" customWidth="1"/>
    <col min="4353" max="4353" width="11.42578125" style="458" customWidth="1"/>
    <col min="4354" max="4354" width="11.5703125" style="458" customWidth="1"/>
    <col min="4355" max="4355" width="14.140625" style="458" customWidth="1"/>
    <col min="4356" max="4356" width="18.140625" style="458" customWidth="1"/>
    <col min="4357" max="4357" width="17.85546875" style="458" customWidth="1"/>
    <col min="4358" max="4358" width="14.140625" style="458" customWidth="1"/>
    <col min="4359" max="4359" width="17.85546875" style="458" customWidth="1"/>
    <col min="4360" max="4360" width="31" style="458" customWidth="1"/>
    <col min="4361" max="4607" width="9.140625" style="458"/>
    <col min="4608" max="4608" width="29.28515625" style="458" customWidth="1"/>
    <col min="4609" max="4609" width="11.42578125" style="458" customWidth="1"/>
    <col min="4610" max="4610" width="11.5703125" style="458" customWidth="1"/>
    <col min="4611" max="4611" width="14.140625" style="458" customWidth="1"/>
    <col min="4612" max="4612" width="18.140625" style="458" customWidth="1"/>
    <col min="4613" max="4613" width="17.85546875" style="458" customWidth="1"/>
    <col min="4614" max="4614" width="14.140625" style="458" customWidth="1"/>
    <col min="4615" max="4615" width="17.85546875" style="458" customWidth="1"/>
    <col min="4616" max="4616" width="31" style="458" customWidth="1"/>
    <col min="4617" max="4863" width="9.140625" style="458"/>
    <col min="4864" max="4864" width="29.28515625" style="458" customWidth="1"/>
    <col min="4865" max="4865" width="11.42578125" style="458" customWidth="1"/>
    <col min="4866" max="4866" width="11.5703125" style="458" customWidth="1"/>
    <col min="4867" max="4867" width="14.140625" style="458" customWidth="1"/>
    <col min="4868" max="4868" width="18.140625" style="458" customWidth="1"/>
    <col min="4869" max="4869" width="17.85546875" style="458" customWidth="1"/>
    <col min="4870" max="4870" width="14.140625" style="458" customWidth="1"/>
    <col min="4871" max="4871" width="17.85546875" style="458" customWidth="1"/>
    <col min="4872" max="4872" width="31" style="458" customWidth="1"/>
    <col min="4873" max="5119" width="9.140625" style="458"/>
    <col min="5120" max="5120" width="29.28515625" style="458" customWidth="1"/>
    <col min="5121" max="5121" width="11.42578125" style="458" customWidth="1"/>
    <col min="5122" max="5122" width="11.5703125" style="458" customWidth="1"/>
    <col min="5123" max="5123" width="14.140625" style="458" customWidth="1"/>
    <col min="5124" max="5124" width="18.140625" style="458" customWidth="1"/>
    <col min="5125" max="5125" width="17.85546875" style="458" customWidth="1"/>
    <col min="5126" max="5126" width="14.140625" style="458" customWidth="1"/>
    <col min="5127" max="5127" width="17.85546875" style="458" customWidth="1"/>
    <col min="5128" max="5128" width="31" style="458" customWidth="1"/>
    <col min="5129" max="5375" width="9.140625" style="458"/>
    <col min="5376" max="5376" width="29.28515625" style="458" customWidth="1"/>
    <col min="5377" max="5377" width="11.42578125" style="458" customWidth="1"/>
    <col min="5378" max="5378" width="11.5703125" style="458" customWidth="1"/>
    <col min="5379" max="5379" width="14.140625" style="458" customWidth="1"/>
    <col min="5380" max="5380" width="18.140625" style="458" customWidth="1"/>
    <col min="5381" max="5381" width="17.85546875" style="458" customWidth="1"/>
    <col min="5382" max="5382" width="14.140625" style="458" customWidth="1"/>
    <col min="5383" max="5383" width="17.85546875" style="458" customWidth="1"/>
    <col min="5384" max="5384" width="31" style="458" customWidth="1"/>
    <col min="5385" max="5631" width="9.140625" style="458"/>
    <col min="5632" max="5632" width="29.28515625" style="458" customWidth="1"/>
    <col min="5633" max="5633" width="11.42578125" style="458" customWidth="1"/>
    <col min="5634" max="5634" width="11.5703125" style="458" customWidth="1"/>
    <col min="5635" max="5635" width="14.140625" style="458" customWidth="1"/>
    <col min="5636" max="5636" width="18.140625" style="458" customWidth="1"/>
    <col min="5637" max="5637" width="17.85546875" style="458" customWidth="1"/>
    <col min="5638" max="5638" width="14.140625" style="458" customWidth="1"/>
    <col min="5639" max="5639" width="17.85546875" style="458" customWidth="1"/>
    <col min="5640" max="5640" width="31" style="458" customWidth="1"/>
    <col min="5641" max="5887" width="9.140625" style="458"/>
    <col min="5888" max="5888" width="29.28515625" style="458" customWidth="1"/>
    <col min="5889" max="5889" width="11.42578125" style="458" customWidth="1"/>
    <col min="5890" max="5890" width="11.5703125" style="458" customWidth="1"/>
    <col min="5891" max="5891" width="14.140625" style="458" customWidth="1"/>
    <col min="5892" max="5892" width="18.140625" style="458" customWidth="1"/>
    <col min="5893" max="5893" width="17.85546875" style="458" customWidth="1"/>
    <col min="5894" max="5894" width="14.140625" style="458" customWidth="1"/>
    <col min="5895" max="5895" width="17.85546875" style="458" customWidth="1"/>
    <col min="5896" max="5896" width="31" style="458" customWidth="1"/>
    <col min="5897" max="6143" width="9.140625" style="458"/>
    <col min="6144" max="6144" width="29.28515625" style="458" customWidth="1"/>
    <col min="6145" max="6145" width="11.42578125" style="458" customWidth="1"/>
    <col min="6146" max="6146" width="11.5703125" style="458" customWidth="1"/>
    <col min="6147" max="6147" width="14.140625" style="458" customWidth="1"/>
    <col min="6148" max="6148" width="18.140625" style="458" customWidth="1"/>
    <col min="6149" max="6149" width="17.85546875" style="458" customWidth="1"/>
    <col min="6150" max="6150" width="14.140625" style="458" customWidth="1"/>
    <col min="6151" max="6151" width="17.85546875" style="458" customWidth="1"/>
    <col min="6152" max="6152" width="31" style="458" customWidth="1"/>
    <col min="6153" max="6399" width="9.140625" style="458"/>
    <col min="6400" max="6400" width="29.28515625" style="458" customWidth="1"/>
    <col min="6401" max="6401" width="11.42578125" style="458" customWidth="1"/>
    <col min="6402" max="6402" width="11.5703125" style="458" customWidth="1"/>
    <col min="6403" max="6403" width="14.140625" style="458" customWidth="1"/>
    <col min="6404" max="6404" width="18.140625" style="458" customWidth="1"/>
    <col min="6405" max="6405" width="17.85546875" style="458" customWidth="1"/>
    <col min="6406" max="6406" width="14.140625" style="458" customWidth="1"/>
    <col min="6407" max="6407" width="17.85546875" style="458" customWidth="1"/>
    <col min="6408" max="6408" width="31" style="458" customWidth="1"/>
    <col min="6409" max="6655" width="9.140625" style="458"/>
    <col min="6656" max="6656" width="29.28515625" style="458" customWidth="1"/>
    <col min="6657" max="6657" width="11.42578125" style="458" customWidth="1"/>
    <col min="6658" max="6658" width="11.5703125" style="458" customWidth="1"/>
    <col min="6659" max="6659" width="14.140625" style="458" customWidth="1"/>
    <col min="6660" max="6660" width="18.140625" style="458" customWidth="1"/>
    <col min="6661" max="6661" width="17.85546875" style="458" customWidth="1"/>
    <col min="6662" max="6662" width="14.140625" style="458" customWidth="1"/>
    <col min="6663" max="6663" width="17.85546875" style="458" customWidth="1"/>
    <col min="6664" max="6664" width="31" style="458" customWidth="1"/>
    <col min="6665" max="6911" width="9.140625" style="458"/>
    <col min="6912" max="6912" width="29.28515625" style="458" customWidth="1"/>
    <col min="6913" max="6913" width="11.42578125" style="458" customWidth="1"/>
    <col min="6914" max="6914" width="11.5703125" style="458" customWidth="1"/>
    <col min="6915" max="6915" width="14.140625" style="458" customWidth="1"/>
    <col min="6916" max="6916" width="18.140625" style="458" customWidth="1"/>
    <col min="6917" max="6917" width="17.85546875" style="458" customWidth="1"/>
    <col min="6918" max="6918" width="14.140625" style="458" customWidth="1"/>
    <col min="6919" max="6919" width="17.85546875" style="458" customWidth="1"/>
    <col min="6920" max="6920" width="31" style="458" customWidth="1"/>
    <col min="6921" max="7167" width="9.140625" style="458"/>
    <col min="7168" max="7168" width="29.28515625" style="458" customWidth="1"/>
    <col min="7169" max="7169" width="11.42578125" style="458" customWidth="1"/>
    <col min="7170" max="7170" width="11.5703125" style="458" customWidth="1"/>
    <col min="7171" max="7171" width="14.140625" style="458" customWidth="1"/>
    <col min="7172" max="7172" width="18.140625" style="458" customWidth="1"/>
    <col min="7173" max="7173" width="17.85546875" style="458" customWidth="1"/>
    <col min="7174" max="7174" width="14.140625" style="458" customWidth="1"/>
    <col min="7175" max="7175" width="17.85546875" style="458" customWidth="1"/>
    <col min="7176" max="7176" width="31" style="458" customWidth="1"/>
    <col min="7177" max="7423" width="9.140625" style="458"/>
    <col min="7424" max="7424" width="29.28515625" style="458" customWidth="1"/>
    <col min="7425" max="7425" width="11.42578125" style="458" customWidth="1"/>
    <col min="7426" max="7426" width="11.5703125" style="458" customWidth="1"/>
    <col min="7427" max="7427" width="14.140625" style="458" customWidth="1"/>
    <col min="7428" max="7428" width="18.140625" style="458" customWidth="1"/>
    <col min="7429" max="7429" width="17.85546875" style="458" customWidth="1"/>
    <col min="7430" max="7430" width="14.140625" style="458" customWidth="1"/>
    <col min="7431" max="7431" width="17.85546875" style="458" customWidth="1"/>
    <col min="7432" max="7432" width="31" style="458" customWidth="1"/>
    <col min="7433" max="7679" width="9.140625" style="458"/>
    <col min="7680" max="7680" width="29.28515625" style="458" customWidth="1"/>
    <col min="7681" max="7681" width="11.42578125" style="458" customWidth="1"/>
    <col min="7682" max="7682" width="11.5703125" style="458" customWidth="1"/>
    <col min="7683" max="7683" width="14.140625" style="458" customWidth="1"/>
    <col min="7684" max="7684" width="18.140625" style="458" customWidth="1"/>
    <col min="7685" max="7685" width="17.85546875" style="458" customWidth="1"/>
    <col min="7686" max="7686" width="14.140625" style="458" customWidth="1"/>
    <col min="7687" max="7687" width="17.85546875" style="458" customWidth="1"/>
    <col min="7688" max="7688" width="31" style="458" customWidth="1"/>
    <col min="7689" max="7935" width="9.140625" style="458"/>
    <col min="7936" max="7936" width="29.28515625" style="458" customWidth="1"/>
    <col min="7937" max="7937" width="11.42578125" style="458" customWidth="1"/>
    <col min="7938" max="7938" width="11.5703125" style="458" customWidth="1"/>
    <col min="7939" max="7939" width="14.140625" style="458" customWidth="1"/>
    <col min="7940" max="7940" width="18.140625" style="458" customWidth="1"/>
    <col min="7941" max="7941" width="17.85546875" style="458" customWidth="1"/>
    <col min="7942" max="7942" width="14.140625" style="458" customWidth="1"/>
    <col min="7943" max="7943" width="17.85546875" style="458" customWidth="1"/>
    <col min="7944" max="7944" width="31" style="458" customWidth="1"/>
    <col min="7945" max="8191" width="9.140625" style="458"/>
    <col min="8192" max="8192" width="29.28515625" style="458" customWidth="1"/>
    <col min="8193" max="8193" width="11.42578125" style="458" customWidth="1"/>
    <col min="8194" max="8194" width="11.5703125" style="458" customWidth="1"/>
    <col min="8195" max="8195" width="14.140625" style="458" customWidth="1"/>
    <col min="8196" max="8196" width="18.140625" style="458" customWidth="1"/>
    <col min="8197" max="8197" width="17.85546875" style="458" customWidth="1"/>
    <col min="8198" max="8198" width="14.140625" style="458" customWidth="1"/>
    <col min="8199" max="8199" width="17.85546875" style="458" customWidth="1"/>
    <col min="8200" max="8200" width="31" style="458" customWidth="1"/>
    <col min="8201" max="8447" width="9.140625" style="458"/>
    <col min="8448" max="8448" width="29.28515625" style="458" customWidth="1"/>
    <col min="8449" max="8449" width="11.42578125" style="458" customWidth="1"/>
    <col min="8450" max="8450" width="11.5703125" style="458" customWidth="1"/>
    <col min="8451" max="8451" width="14.140625" style="458" customWidth="1"/>
    <col min="8452" max="8452" width="18.140625" style="458" customWidth="1"/>
    <col min="8453" max="8453" width="17.85546875" style="458" customWidth="1"/>
    <col min="8454" max="8454" width="14.140625" style="458" customWidth="1"/>
    <col min="8455" max="8455" width="17.85546875" style="458" customWidth="1"/>
    <col min="8456" max="8456" width="31" style="458" customWidth="1"/>
    <col min="8457" max="8703" width="9.140625" style="458"/>
    <col min="8704" max="8704" width="29.28515625" style="458" customWidth="1"/>
    <col min="8705" max="8705" width="11.42578125" style="458" customWidth="1"/>
    <col min="8706" max="8706" width="11.5703125" style="458" customWidth="1"/>
    <col min="8707" max="8707" width="14.140625" style="458" customWidth="1"/>
    <col min="8708" max="8708" width="18.140625" style="458" customWidth="1"/>
    <col min="8709" max="8709" width="17.85546875" style="458" customWidth="1"/>
    <col min="8710" max="8710" width="14.140625" style="458" customWidth="1"/>
    <col min="8711" max="8711" width="17.85546875" style="458" customWidth="1"/>
    <col min="8712" max="8712" width="31" style="458" customWidth="1"/>
    <col min="8713" max="8959" width="9.140625" style="458"/>
    <col min="8960" max="8960" width="29.28515625" style="458" customWidth="1"/>
    <col min="8961" max="8961" width="11.42578125" style="458" customWidth="1"/>
    <col min="8962" max="8962" width="11.5703125" style="458" customWidth="1"/>
    <col min="8963" max="8963" width="14.140625" style="458" customWidth="1"/>
    <col min="8964" max="8964" width="18.140625" style="458" customWidth="1"/>
    <col min="8965" max="8965" width="17.85546875" style="458" customWidth="1"/>
    <col min="8966" max="8966" width="14.140625" style="458" customWidth="1"/>
    <col min="8967" max="8967" width="17.85546875" style="458" customWidth="1"/>
    <col min="8968" max="8968" width="31" style="458" customWidth="1"/>
    <col min="8969" max="9215" width="9.140625" style="458"/>
    <col min="9216" max="9216" width="29.28515625" style="458" customWidth="1"/>
    <col min="9217" max="9217" width="11.42578125" style="458" customWidth="1"/>
    <col min="9218" max="9218" width="11.5703125" style="458" customWidth="1"/>
    <col min="9219" max="9219" width="14.140625" style="458" customWidth="1"/>
    <col min="9220" max="9220" width="18.140625" style="458" customWidth="1"/>
    <col min="9221" max="9221" width="17.85546875" style="458" customWidth="1"/>
    <col min="9222" max="9222" width="14.140625" style="458" customWidth="1"/>
    <col min="9223" max="9223" width="17.85546875" style="458" customWidth="1"/>
    <col min="9224" max="9224" width="31" style="458" customWidth="1"/>
    <col min="9225" max="9471" width="9.140625" style="458"/>
    <col min="9472" max="9472" width="29.28515625" style="458" customWidth="1"/>
    <col min="9473" max="9473" width="11.42578125" style="458" customWidth="1"/>
    <col min="9474" max="9474" width="11.5703125" style="458" customWidth="1"/>
    <col min="9475" max="9475" width="14.140625" style="458" customWidth="1"/>
    <col min="9476" max="9476" width="18.140625" style="458" customWidth="1"/>
    <col min="9477" max="9477" width="17.85546875" style="458" customWidth="1"/>
    <col min="9478" max="9478" width="14.140625" style="458" customWidth="1"/>
    <col min="9479" max="9479" width="17.85546875" style="458" customWidth="1"/>
    <col min="9480" max="9480" width="31" style="458" customWidth="1"/>
    <col min="9481" max="9727" width="9.140625" style="458"/>
    <col min="9728" max="9728" width="29.28515625" style="458" customWidth="1"/>
    <col min="9729" max="9729" width="11.42578125" style="458" customWidth="1"/>
    <col min="9730" max="9730" width="11.5703125" style="458" customWidth="1"/>
    <col min="9731" max="9731" width="14.140625" style="458" customWidth="1"/>
    <col min="9732" max="9732" width="18.140625" style="458" customWidth="1"/>
    <col min="9733" max="9733" width="17.85546875" style="458" customWidth="1"/>
    <col min="9734" max="9734" width="14.140625" style="458" customWidth="1"/>
    <col min="9735" max="9735" width="17.85546875" style="458" customWidth="1"/>
    <col min="9736" max="9736" width="31" style="458" customWidth="1"/>
    <col min="9737" max="9983" width="9.140625" style="458"/>
    <col min="9984" max="9984" width="29.28515625" style="458" customWidth="1"/>
    <col min="9985" max="9985" width="11.42578125" style="458" customWidth="1"/>
    <col min="9986" max="9986" width="11.5703125" style="458" customWidth="1"/>
    <col min="9987" max="9987" width="14.140625" style="458" customWidth="1"/>
    <col min="9988" max="9988" width="18.140625" style="458" customWidth="1"/>
    <col min="9989" max="9989" width="17.85546875" style="458" customWidth="1"/>
    <col min="9990" max="9990" width="14.140625" style="458" customWidth="1"/>
    <col min="9991" max="9991" width="17.85546875" style="458" customWidth="1"/>
    <col min="9992" max="9992" width="31" style="458" customWidth="1"/>
    <col min="9993" max="10239" width="9.140625" style="458"/>
    <col min="10240" max="10240" width="29.28515625" style="458" customWidth="1"/>
    <col min="10241" max="10241" width="11.42578125" style="458" customWidth="1"/>
    <col min="10242" max="10242" width="11.5703125" style="458" customWidth="1"/>
    <col min="10243" max="10243" width="14.140625" style="458" customWidth="1"/>
    <col min="10244" max="10244" width="18.140625" style="458" customWidth="1"/>
    <col min="10245" max="10245" width="17.85546875" style="458" customWidth="1"/>
    <col min="10246" max="10246" width="14.140625" style="458" customWidth="1"/>
    <col min="10247" max="10247" width="17.85546875" style="458" customWidth="1"/>
    <col min="10248" max="10248" width="31" style="458" customWidth="1"/>
    <col min="10249" max="10495" width="9.140625" style="458"/>
    <col min="10496" max="10496" width="29.28515625" style="458" customWidth="1"/>
    <col min="10497" max="10497" width="11.42578125" style="458" customWidth="1"/>
    <col min="10498" max="10498" width="11.5703125" style="458" customWidth="1"/>
    <col min="10499" max="10499" width="14.140625" style="458" customWidth="1"/>
    <col min="10500" max="10500" width="18.140625" style="458" customWidth="1"/>
    <col min="10501" max="10501" width="17.85546875" style="458" customWidth="1"/>
    <col min="10502" max="10502" width="14.140625" style="458" customWidth="1"/>
    <col min="10503" max="10503" width="17.85546875" style="458" customWidth="1"/>
    <col min="10504" max="10504" width="31" style="458" customWidth="1"/>
    <col min="10505" max="10751" width="9.140625" style="458"/>
    <col min="10752" max="10752" width="29.28515625" style="458" customWidth="1"/>
    <col min="10753" max="10753" width="11.42578125" style="458" customWidth="1"/>
    <col min="10754" max="10754" width="11.5703125" style="458" customWidth="1"/>
    <col min="10755" max="10755" width="14.140625" style="458" customWidth="1"/>
    <col min="10756" max="10756" width="18.140625" style="458" customWidth="1"/>
    <col min="10757" max="10757" width="17.85546875" style="458" customWidth="1"/>
    <col min="10758" max="10758" width="14.140625" style="458" customWidth="1"/>
    <col min="10759" max="10759" width="17.85546875" style="458" customWidth="1"/>
    <col min="10760" max="10760" width="31" style="458" customWidth="1"/>
    <col min="10761" max="11007" width="9.140625" style="458"/>
    <col min="11008" max="11008" width="29.28515625" style="458" customWidth="1"/>
    <col min="11009" max="11009" width="11.42578125" style="458" customWidth="1"/>
    <col min="11010" max="11010" width="11.5703125" style="458" customWidth="1"/>
    <col min="11011" max="11011" width="14.140625" style="458" customWidth="1"/>
    <col min="11012" max="11012" width="18.140625" style="458" customWidth="1"/>
    <col min="11013" max="11013" width="17.85546875" style="458" customWidth="1"/>
    <col min="11014" max="11014" width="14.140625" style="458" customWidth="1"/>
    <col min="11015" max="11015" width="17.85546875" style="458" customWidth="1"/>
    <col min="11016" max="11016" width="31" style="458" customWidth="1"/>
    <col min="11017" max="11263" width="9.140625" style="458"/>
    <col min="11264" max="11264" width="29.28515625" style="458" customWidth="1"/>
    <col min="11265" max="11265" width="11.42578125" style="458" customWidth="1"/>
    <col min="11266" max="11266" width="11.5703125" style="458" customWidth="1"/>
    <col min="11267" max="11267" width="14.140625" style="458" customWidth="1"/>
    <col min="11268" max="11268" width="18.140625" style="458" customWidth="1"/>
    <col min="11269" max="11269" width="17.85546875" style="458" customWidth="1"/>
    <col min="11270" max="11270" width="14.140625" style="458" customWidth="1"/>
    <col min="11271" max="11271" width="17.85546875" style="458" customWidth="1"/>
    <col min="11272" max="11272" width="31" style="458" customWidth="1"/>
    <col min="11273" max="11519" width="9.140625" style="458"/>
    <col min="11520" max="11520" width="29.28515625" style="458" customWidth="1"/>
    <col min="11521" max="11521" width="11.42578125" style="458" customWidth="1"/>
    <col min="11522" max="11522" width="11.5703125" style="458" customWidth="1"/>
    <col min="11523" max="11523" width="14.140625" style="458" customWidth="1"/>
    <col min="11524" max="11524" width="18.140625" style="458" customWidth="1"/>
    <col min="11525" max="11525" width="17.85546875" style="458" customWidth="1"/>
    <col min="11526" max="11526" width="14.140625" style="458" customWidth="1"/>
    <col min="11527" max="11527" width="17.85546875" style="458" customWidth="1"/>
    <col min="11528" max="11528" width="31" style="458" customWidth="1"/>
    <col min="11529" max="11775" width="9.140625" style="458"/>
    <col min="11776" max="11776" width="29.28515625" style="458" customWidth="1"/>
    <col min="11777" max="11777" width="11.42578125" style="458" customWidth="1"/>
    <col min="11778" max="11778" width="11.5703125" style="458" customWidth="1"/>
    <col min="11779" max="11779" width="14.140625" style="458" customWidth="1"/>
    <col min="11780" max="11780" width="18.140625" style="458" customWidth="1"/>
    <col min="11781" max="11781" width="17.85546875" style="458" customWidth="1"/>
    <col min="11782" max="11782" width="14.140625" style="458" customWidth="1"/>
    <col min="11783" max="11783" width="17.85546875" style="458" customWidth="1"/>
    <col min="11784" max="11784" width="31" style="458" customWidth="1"/>
    <col min="11785" max="12031" width="9.140625" style="458"/>
    <col min="12032" max="12032" width="29.28515625" style="458" customWidth="1"/>
    <col min="12033" max="12033" width="11.42578125" style="458" customWidth="1"/>
    <col min="12034" max="12034" width="11.5703125" style="458" customWidth="1"/>
    <col min="12035" max="12035" width="14.140625" style="458" customWidth="1"/>
    <col min="12036" max="12036" width="18.140625" style="458" customWidth="1"/>
    <col min="12037" max="12037" width="17.85546875" style="458" customWidth="1"/>
    <col min="12038" max="12038" width="14.140625" style="458" customWidth="1"/>
    <col min="12039" max="12039" width="17.85546875" style="458" customWidth="1"/>
    <col min="12040" max="12040" width="31" style="458" customWidth="1"/>
    <col min="12041" max="12287" width="9.140625" style="458"/>
    <col min="12288" max="12288" width="29.28515625" style="458" customWidth="1"/>
    <col min="12289" max="12289" width="11.42578125" style="458" customWidth="1"/>
    <col min="12290" max="12290" width="11.5703125" style="458" customWidth="1"/>
    <col min="12291" max="12291" width="14.140625" style="458" customWidth="1"/>
    <col min="12292" max="12292" width="18.140625" style="458" customWidth="1"/>
    <col min="12293" max="12293" width="17.85546875" style="458" customWidth="1"/>
    <col min="12294" max="12294" width="14.140625" style="458" customWidth="1"/>
    <col min="12295" max="12295" width="17.85546875" style="458" customWidth="1"/>
    <col min="12296" max="12296" width="31" style="458" customWidth="1"/>
    <col min="12297" max="12543" width="9.140625" style="458"/>
    <col min="12544" max="12544" width="29.28515625" style="458" customWidth="1"/>
    <col min="12545" max="12545" width="11.42578125" style="458" customWidth="1"/>
    <col min="12546" max="12546" width="11.5703125" style="458" customWidth="1"/>
    <col min="12547" max="12547" width="14.140625" style="458" customWidth="1"/>
    <col min="12548" max="12548" width="18.140625" style="458" customWidth="1"/>
    <col min="12549" max="12549" width="17.85546875" style="458" customWidth="1"/>
    <col min="12550" max="12550" width="14.140625" style="458" customWidth="1"/>
    <col min="12551" max="12551" width="17.85546875" style="458" customWidth="1"/>
    <col min="12552" max="12552" width="31" style="458" customWidth="1"/>
    <col min="12553" max="12799" width="9.140625" style="458"/>
    <col min="12800" max="12800" width="29.28515625" style="458" customWidth="1"/>
    <col min="12801" max="12801" width="11.42578125" style="458" customWidth="1"/>
    <col min="12802" max="12802" width="11.5703125" style="458" customWidth="1"/>
    <col min="12803" max="12803" width="14.140625" style="458" customWidth="1"/>
    <col min="12804" max="12804" width="18.140625" style="458" customWidth="1"/>
    <col min="12805" max="12805" width="17.85546875" style="458" customWidth="1"/>
    <col min="12806" max="12806" width="14.140625" style="458" customWidth="1"/>
    <col min="12807" max="12807" width="17.85546875" style="458" customWidth="1"/>
    <col min="12808" max="12808" width="31" style="458" customWidth="1"/>
    <col min="12809" max="13055" width="9.140625" style="458"/>
    <col min="13056" max="13056" width="29.28515625" style="458" customWidth="1"/>
    <col min="13057" max="13057" width="11.42578125" style="458" customWidth="1"/>
    <col min="13058" max="13058" width="11.5703125" style="458" customWidth="1"/>
    <col min="13059" max="13059" width="14.140625" style="458" customWidth="1"/>
    <col min="13060" max="13060" width="18.140625" style="458" customWidth="1"/>
    <col min="13061" max="13061" width="17.85546875" style="458" customWidth="1"/>
    <col min="13062" max="13062" width="14.140625" style="458" customWidth="1"/>
    <col min="13063" max="13063" width="17.85546875" style="458" customWidth="1"/>
    <col min="13064" max="13064" width="31" style="458" customWidth="1"/>
    <col min="13065" max="13311" width="9.140625" style="458"/>
    <col min="13312" max="13312" width="29.28515625" style="458" customWidth="1"/>
    <col min="13313" max="13313" width="11.42578125" style="458" customWidth="1"/>
    <col min="13314" max="13314" width="11.5703125" style="458" customWidth="1"/>
    <col min="13315" max="13315" width="14.140625" style="458" customWidth="1"/>
    <col min="13316" max="13316" width="18.140625" style="458" customWidth="1"/>
    <col min="13317" max="13317" width="17.85546875" style="458" customWidth="1"/>
    <col min="13318" max="13318" width="14.140625" style="458" customWidth="1"/>
    <col min="13319" max="13319" width="17.85546875" style="458" customWidth="1"/>
    <col min="13320" max="13320" width="31" style="458" customWidth="1"/>
    <col min="13321" max="13567" width="9.140625" style="458"/>
    <col min="13568" max="13568" width="29.28515625" style="458" customWidth="1"/>
    <col min="13569" max="13569" width="11.42578125" style="458" customWidth="1"/>
    <col min="13570" max="13570" width="11.5703125" style="458" customWidth="1"/>
    <col min="13571" max="13571" width="14.140625" style="458" customWidth="1"/>
    <col min="13572" max="13572" width="18.140625" style="458" customWidth="1"/>
    <col min="13573" max="13573" width="17.85546875" style="458" customWidth="1"/>
    <col min="13574" max="13574" width="14.140625" style="458" customWidth="1"/>
    <col min="13575" max="13575" width="17.85546875" style="458" customWidth="1"/>
    <col min="13576" max="13576" width="31" style="458" customWidth="1"/>
    <col min="13577" max="13823" width="9.140625" style="458"/>
    <col min="13824" max="13824" width="29.28515625" style="458" customWidth="1"/>
    <col min="13825" max="13825" width="11.42578125" style="458" customWidth="1"/>
    <col min="13826" max="13826" width="11.5703125" style="458" customWidth="1"/>
    <col min="13827" max="13827" width="14.140625" style="458" customWidth="1"/>
    <col min="13828" max="13828" width="18.140625" style="458" customWidth="1"/>
    <col min="13829" max="13829" width="17.85546875" style="458" customWidth="1"/>
    <col min="13830" max="13830" width="14.140625" style="458" customWidth="1"/>
    <col min="13831" max="13831" width="17.85546875" style="458" customWidth="1"/>
    <col min="13832" max="13832" width="31" style="458" customWidth="1"/>
    <col min="13833" max="14079" width="9.140625" style="458"/>
    <col min="14080" max="14080" width="29.28515625" style="458" customWidth="1"/>
    <col min="14081" max="14081" width="11.42578125" style="458" customWidth="1"/>
    <col min="14082" max="14082" width="11.5703125" style="458" customWidth="1"/>
    <col min="14083" max="14083" width="14.140625" style="458" customWidth="1"/>
    <col min="14084" max="14084" width="18.140625" style="458" customWidth="1"/>
    <col min="14085" max="14085" width="17.85546875" style="458" customWidth="1"/>
    <col min="14086" max="14086" width="14.140625" style="458" customWidth="1"/>
    <col min="14087" max="14087" width="17.85546875" style="458" customWidth="1"/>
    <col min="14088" max="14088" width="31" style="458" customWidth="1"/>
    <col min="14089" max="14335" width="9.140625" style="458"/>
    <col min="14336" max="14336" width="29.28515625" style="458" customWidth="1"/>
    <col min="14337" max="14337" width="11.42578125" style="458" customWidth="1"/>
    <col min="14338" max="14338" width="11.5703125" style="458" customWidth="1"/>
    <col min="14339" max="14339" width="14.140625" style="458" customWidth="1"/>
    <col min="14340" max="14340" width="18.140625" style="458" customWidth="1"/>
    <col min="14341" max="14341" width="17.85546875" style="458" customWidth="1"/>
    <col min="14342" max="14342" width="14.140625" style="458" customWidth="1"/>
    <col min="14343" max="14343" width="17.85546875" style="458" customWidth="1"/>
    <col min="14344" max="14344" width="31" style="458" customWidth="1"/>
    <col min="14345" max="14591" width="9.140625" style="458"/>
    <col min="14592" max="14592" width="29.28515625" style="458" customWidth="1"/>
    <col min="14593" max="14593" width="11.42578125" style="458" customWidth="1"/>
    <col min="14594" max="14594" width="11.5703125" style="458" customWidth="1"/>
    <col min="14595" max="14595" width="14.140625" style="458" customWidth="1"/>
    <col min="14596" max="14596" width="18.140625" style="458" customWidth="1"/>
    <col min="14597" max="14597" width="17.85546875" style="458" customWidth="1"/>
    <col min="14598" max="14598" width="14.140625" style="458" customWidth="1"/>
    <col min="14599" max="14599" width="17.85546875" style="458" customWidth="1"/>
    <col min="14600" max="14600" width="31" style="458" customWidth="1"/>
    <col min="14601" max="14847" width="9.140625" style="458"/>
    <col min="14848" max="14848" width="29.28515625" style="458" customWidth="1"/>
    <col min="14849" max="14849" width="11.42578125" style="458" customWidth="1"/>
    <col min="14850" max="14850" width="11.5703125" style="458" customWidth="1"/>
    <col min="14851" max="14851" width="14.140625" style="458" customWidth="1"/>
    <col min="14852" max="14852" width="18.140625" style="458" customWidth="1"/>
    <col min="14853" max="14853" width="17.85546875" style="458" customWidth="1"/>
    <col min="14854" max="14854" width="14.140625" style="458" customWidth="1"/>
    <col min="14855" max="14855" width="17.85546875" style="458" customWidth="1"/>
    <col min="14856" max="14856" width="31" style="458" customWidth="1"/>
    <col min="14857" max="15103" width="9.140625" style="458"/>
    <col min="15104" max="15104" width="29.28515625" style="458" customWidth="1"/>
    <col min="15105" max="15105" width="11.42578125" style="458" customWidth="1"/>
    <col min="15106" max="15106" width="11.5703125" style="458" customWidth="1"/>
    <col min="15107" max="15107" width="14.140625" style="458" customWidth="1"/>
    <col min="15108" max="15108" width="18.140625" style="458" customWidth="1"/>
    <col min="15109" max="15109" width="17.85546875" style="458" customWidth="1"/>
    <col min="15110" max="15110" width="14.140625" style="458" customWidth="1"/>
    <col min="15111" max="15111" width="17.85546875" style="458" customWidth="1"/>
    <col min="15112" max="15112" width="31" style="458" customWidth="1"/>
    <col min="15113" max="15359" width="9.140625" style="458"/>
    <col min="15360" max="15360" width="29.28515625" style="458" customWidth="1"/>
    <col min="15361" max="15361" width="11.42578125" style="458" customWidth="1"/>
    <col min="15362" max="15362" width="11.5703125" style="458" customWidth="1"/>
    <col min="15363" max="15363" width="14.140625" style="458" customWidth="1"/>
    <col min="15364" max="15364" width="18.140625" style="458" customWidth="1"/>
    <col min="15365" max="15365" width="17.85546875" style="458" customWidth="1"/>
    <col min="15366" max="15366" width="14.140625" style="458" customWidth="1"/>
    <col min="15367" max="15367" width="17.85546875" style="458" customWidth="1"/>
    <col min="15368" max="15368" width="31" style="458" customWidth="1"/>
    <col min="15369" max="15615" width="9.140625" style="458"/>
    <col min="15616" max="15616" width="29.28515625" style="458" customWidth="1"/>
    <col min="15617" max="15617" width="11.42578125" style="458" customWidth="1"/>
    <col min="15618" max="15618" width="11.5703125" style="458" customWidth="1"/>
    <col min="15619" max="15619" width="14.140625" style="458" customWidth="1"/>
    <col min="15620" max="15620" width="18.140625" style="458" customWidth="1"/>
    <col min="15621" max="15621" width="17.85546875" style="458" customWidth="1"/>
    <col min="15622" max="15622" width="14.140625" style="458" customWidth="1"/>
    <col min="15623" max="15623" width="17.85546875" style="458" customWidth="1"/>
    <col min="15624" max="15624" width="31" style="458" customWidth="1"/>
    <col min="15625" max="15871" width="9.140625" style="458"/>
    <col min="15872" max="15872" width="29.28515625" style="458" customWidth="1"/>
    <col min="15873" max="15873" width="11.42578125" style="458" customWidth="1"/>
    <col min="15874" max="15874" width="11.5703125" style="458" customWidth="1"/>
    <col min="15875" max="15875" width="14.140625" style="458" customWidth="1"/>
    <col min="15876" max="15876" width="18.140625" style="458" customWidth="1"/>
    <col min="15877" max="15877" width="17.85546875" style="458" customWidth="1"/>
    <col min="15878" max="15878" width="14.140625" style="458" customWidth="1"/>
    <col min="15879" max="15879" width="17.85546875" style="458" customWidth="1"/>
    <col min="15880" max="15880" width="31" style="458" customWidth="1"/>
    <col min="15881" max="16127" width="9.140625" style="458"/>
    <col min="16128" max="16128" width="29.28515625" style="458" customWidth="1"/>
    <col min="16129" max="16129" width="11.42578125" style="458" customWidth="1"/>
    <col min="16130" max="16130" width="11.5703125" style="458" customWidth="1"/>
    <col min="16131" max="16131" width="14.140625" style="458" customWidth="1"/>
    <col min="16132" max="16132" width="18.140625" style="458" customWidth="1"/>
    <col min="16133" max="16133" width="17.85546875" style="458" customWidth="1"/>
    <col min="16134" max="16134" width="14.140625" style="458" customWidth="1"/>
    <col min="16135" max="16135" width="17.85546875" style="458" customWidth="1"/>
    <col min="16136" max="16136" width="31" style="458" customWidth="1"/>
    <col min="16137" max="16384" width="9.140625" style="458"/>
  </cols>
  <sheetData>
    <row r="1" spans="1:10">
      <c r="A1" s="458" t="s">
        <v>816</v>
      </c>
      <c r="I1" s="505" t="s">
        <v>889</v>
      </c>
    </row>
    <row r="3" spans="1:10">
      <c r="A3" s="990" t="s">
        <v>3474</v>
      </c>
      <c r="B3" s="990"/>
      <c r="C3" s="990"/>
      <c r="D3" s="990"/>
      <c r="E3" s="990"/>
      <c r="F3" s="992" t="s">
        <v>756</v>
      </c>
      <c r="G3" s="992"/>
      <c r="H3" s="992"/>
      <c r="I3" s="992"/>
    </row>
    <row r="4" spans="1:10">
      <c r="A4" s="990" t="s">
        <v>523</v>
      </c>
      <c r="B4" s="990"/>
      <c r="C4" s="990"/>
      <c r="D4" s="990"/>
      <c r="E4" s="990"/>
      <c r="F4" s="992" t="s">
        <v>3475</v>
      </c>
      <c r="G4" s="992"/>
      <c r="H4" s="992"/>
      <c r="I4" s="992"/>
    </row>
    <row r="5" spans="1:10">
      <c r="A5" s="991"/>
      <c r="B5" s="991"/>
      <c r="C5" s="991"/>
      <c r="D5" s="991"/>
      <c r="E5" s="991"/>
      <c r="F5" s="991"/>
      <c r="G5" s="991"/>
      <c r="H5" s="991"/>
      <c r="I5" s="991"/>
    </row>
    <row r="6" spans="1:10">
      <c r="A6" s="987" t="s">
        <v>837</v>
      </c>
      <c r="B6" s="987"/>
      <c r="C6" s="987"/>
      <c r="D6" s="987"/>
      <c r="E6" s="987"/>
      <c r="F6" s="991"/>
      <c r="G6" s="991"/>
      <c r="H6" s="991"/>
      <c r="I6" s="991"/>
    </row>
    <row r="7" spans="1:10" s="69" customFormat="1" ht="25.5" customHeight="1">
      <c r="A7" s="988" t="s">
        <v>2267</v>
      </c>
      <c r="B7" s="988" t="s">
        <v>2265</v>
      </c>
      <c r="C7" s="988"/>
      <c r="D7" s="988"/>
      <c r="E7" s="989" t="s">
        <v>2266</v>
      </c>
      <c r="F7" s="989" t="s">
        <v>2559</v>
      </c>
      <c r="G7" s="989"/>
      <c r="H7" s="989" t="s">
        <v>813</v>
      </c>
      <c r="I7" s="989" t="s">
        <v>2547</v>
      </c>
    </row>
    <row r="8" spans="1:10" s="69" customFormat="1" ht="78" customHeight="1">
      <c r="A8" s="988"/>
      <c r="B8" s="844" t="s">
        <v>811</v>
      </c>
      <c r="C8" s="844" t="s">
        <v>877</v>
      </c>
      <c r="D8" s="844" t="s">
        <v>2268</v>
      </c>
      <c r="E8" s="989"/>
      <c r="F8" s="844" t="s">
        <v>2269</v>
      </c>
      <c r="G8" s="844" t="s">
        <v>2548</v>
      </c>
      <c r="H8" s="989"/>
      <c r="I8" s="989"/>
    </row>
    <row r="9" spans="1:10" s="69" customFormat="1">
      <c r="A9" s="843" t="s">
        <v>723</v>
      </c>
      <c r="B9" s="843" t="s">
        <v>236</v>
      </c>
      <c r="C9" s="843" t="s">
        <v>362</v>
      </c>
      <c r="D9" s="843" t="s">
        <v>655</v>
      </c>
      <c r="E9" s="843" t="s">
        <v>1039</v>
      </c>
      <c r="F9" s="843" t="s">
        <v>692</v>
      </c>
      <c r="G9" s="843" t="s">
        <v>1040</v>
      </c>
      <c r="H9" s="843" t="s">
        <v>1142</v>
      </c>
      <c r="I9" s="843" t="s">
        <v>580</v>
      </c>
    </row>
    <row r="10" spans="1:10" s="69" customFormat="1" ht="33.75">
      <c r="A10" s="459" t="s">
        <v>795</v>
      </c>
      <c r="B10" s="845">
        <v>59125</v>
      </c>
      <c r="C10" s="845">
        <v>59125</v>
      </c>
      <c r="D10" s="845">
        <v>18</v>
      </c>
      <c r="E10" s="846">
        <v>2320378017742.4302</v>
      </c>
      <c r="F10" s="846">
        <v>2091247939144.1599</v>
      </c>
      <c r="G10" s="846">
        <v>2303182502.5900002</v>
      </c>
      <c r="H10" s="846">
        <v>1211823164049.8</v>
      </c>
      <c r="I10" s="459" t="s">
        <v>2549</v>
      </c>
      <c r="J10" s="460"/>
    </row>
    <row r="11" spans="1:10" s="69" customFormat="1" ht="22.5">
      <c r="A11" s="459" t="s">
        <v>876</v>
      </c>
      <c r="B11" s="845">
        <v>4785</v>
      </c>
      <c r="C11" s="845">
        <v>4785</v>
      </c>
      <c r="D11" s="845">
        <v>2</v>
      </c>
      <c r="E11" s="846">
        <v>56733771137.610001</v>
      </c>
      <c r="F11" s="846">
        <v>48235640242.730003</v>
      </c>
      <c r="G11" s="846">
        <v>66338454</v>
      </c>
      <c r="H11" s="846">
        <v>17965652206.790001</v>
      </c>
      <c r="I11" s="459" t="s">
        <v>2550</v>
      </c>
      <c r="J11" s="460"/>
    </row>
    <row r="12" spans="1:10" s="462" customFormat="1" ht="33.75">
      <c r="A12" s="459" t="s">
        <v>796</v>
      </c>
      <c r="B12" s="845">
        <v>382292</v>
      </c>
      <c r="C12" s="845">
        <v>382292</v>
      </c>
      <c r="D12" s="845">
        <v>62</v>
      </c>
      <c r="E12" s="846">
        <v>246282166874.39999</v>
      </c>
      <c r="F12" s="846">
        <v>165233013087.64001</v>
      </c>
      <c r="G12" s="846">
        <v>171943664.25</v>
      </c>
      <c r="H12" s="846">
        <v>159225475299.5</v>
      </c>
      <c r="I12" s="459" t="s">
        <v>2551</v>
      </c>
      <c r="J12" s="461"/>
    </row>
    <row r="13" spans="1:10" s="462" customFormat="1" ht="33.75">
      <c r="A13" s="459" t="s">
        <v>2271</v>
      </c>
      <c r="B13" s="845">
        <v>1456</v>
      </c>
      <c r="C13" s="845">
        <v>1456</v>
      </c>
      <c r="D13" s="845">
        <v>3</v>
      </c>
      <c r="E13" s="846">
        <v>19328458342.060001</v>
      </c>
      <c r="F13" s="846">
        <v>19334114555.470001</v>
      </c>
      <c r="G13" s="846">
        <v>14559529823.91</v>
      </c>
      <c r="H13" s="846">
        <v>-5656213.4100000001</v>
      </c>
      <c r="I13" s="459" t="s">
        <v>2552</v>
      </c>
      <c r="J13" s="461"/>
    </row>
    <row r="14" spans="1:10" s="462" customFormat="1" ht="33.75">
      <c r="A14" s="459" t="s">
        <v>872</v>
      </c>
      <c r="B14" s="845">
        <v>134803</v>
      </c>
      <c r="C14" s="845">
        <v>134803</v>
      </c>
      <c r="D14" s="845">
        <v>46</v>
      </c>
      <c r="E14" s="846">
        <v>3497373726773.9102</v>
      </c>
      <c r="F14" s="846">
        <v>3597147142784.9902</v>
      </c>
      <c r="G14" s="846">
        <v>6177693270.9899998</v>
      </c>
      <c r="H14" s="846">
        <v>1539298998936.7</v>
      </c>
      <c r="I14" s="459" t="s">
        <v>2553</v>
      </c>
      <c r="J14" s="461"/>
    </row>
    <row r="15" spans="1:10" s="462" customFormat="1" ht="33.75">
      <c r="A15" s="459" t="s">
        <v>2273</v>
      </c>
      <c r="B15" s="845">
        <v>1173568</v>
      </c>
      <c r="C15" s="845">
        <v>1173568</v>
      </c>
      <c r="D15" s="845">
        <v>326</v>
      </c>
      <c r="E15" s="846">
        <v>2958029782805.5601</v>
      </c>
      <c r="F15" s="846">
        <v>2914512783984.2798</v>
      </c>
      <c r="G15" s="846">
        <v>3384495502.8099999</v>
      </c>
      <c r="H15" s="846">
        <v>665030418863.10999</v>
      </c>
      <c r="I15" s="459" t="s">
        <v>2554</v>
      </c>
      <c r="J15" s="461"/>
    </row>
    <row r="16" spans="1:10" s="69" customFormat="1" ht="45">
      <c r="A16" s="459" t="s">
        <v>2272</v>
      </c>
      <c r="B16" s="845">
        <v>73204</v>
      </c>
      <c r="C16" s="845">
        <v>73204</v>
      </c>
      <c r="D16" s="845">
        <v>29</v>
      </c>
      <c r="E16" s="846">
        <v>14363021010.75</v>
      </c>
      <c r="F16" s="846">
        <v>14242055042.280001</v>
      </c>
      <c r="G16" s="846">
        <v>92479437.109999999</v>
      </c>
      <c r="H16" s="846">
        <v>120965968.47</v>
      </c>
      <c r="I16" s="459" t="s">
        <v>2555</v>
      </c>
      <c r="J16" s="460"/>
    </row>
    <row r="17" spans="1:10" s="462" customFormat="1" ht="33.75">
      <c r="A17" s="459" t="s">
        <v>2270</v>
      </c>
      <c r="B17" s="845">
        <v>51109</v>
      </c>
      <c r="C17" s="845">
        <v>51109</v>
      </c>
      <c r="D17" s="845">
        <v>18</v>
      </c>
      <c r="E17" s="846">
        <v>1638966641575.8701</v>
      </c>
      <c r="F17" s="846">
        <v>1676222235865.5701</v>
      </c>
      <c r="G17" s="846">
        <v>3560873262.0900002</v>
      </c>
      <c r="H17" s="846">
        <v>-37255594289.699997</v>
      </c>
      <c r="I17" s="459" t="s">
        <v>2556</v>
      </c>
      <c r="J17" s="461"/>
    </row>
    <row r="18" spans="1:10" s="462" customFormat="1" ht="33.75">
      <c r="A18" s="459" t="s">
        <v>912</v>
      </c>
      <c r="B18" s="845">
        <v>396</v>
      </c>
      <c r="C18" s="845">
        <v>396</v>
      </c>
      <c r="D18" s="845">
        <v>0</v>
      </c>
      <c r="E18" s="846">
        <v>9294523822.3999996</v>
      </c>
      <c r="F18" s="846">
        <v>9238499222.2800007</v>
      </c>
      <c r="G18" s="846">
        <v>0</v>
      </c>
      <c r="H18" s="846">
        <v>817061206.61000001</v>
      </c>
      <c r="I18" s="459" t="s">
        <v>2557</v>
      </c>
      <c r="J18" s="461"/>
    </row>
    <row r="19" spans="1:10" s="69" customFormat="1" ht="18" customHeight="1">
      <c r="A19" s="456" t="s">
        <v>2558</v>
      </c>
      <c r="B19" s="847">
        <v>1880738</v>
      </c>
      <c r="C19" s="847">
        <v>1880738</v>
      </c>
      <c r="D19" s="847">
        <v>504</v>
      </c>
      <c r="E19" s="848">
        <v>10760750110085</v>
      </c>
      <c r="F19" s="848">
        <v>10535413423929.4</v>
      </c>
      <c r="G19" s="848">
        <v>30316535917.75</v>
      </c>
      <c r="H19" s="848">
        <v>3557020486027.8701</v>
      </c>
      <c r="I19" s="457" t="s">
        <v>754</v>
      </c>
      <c r="J19" s="460"/>
    </row>
    <row r="21" spans="1:10">
      <c r="A21" s="463"/>
    </row>
  </sheetData>
  <mergeCells count="14">
    <mergeCell ref="F3:I3"/>
    <mergeCell ref="F4:I4"/>
    <mergeCell ref="F5:I5"/>
    <mergeCell ref="F6:I6"/>
    <mergeCell ref="F7:G7"/>
    <mergeCell ref="H7:H8"/>
    <mergeCell ref="I7:I8"/>
    <mergeCell ref="A6:E6"/>
    <mergeCell ref="A7:A8"/>
    <mergeCell ref="B7:D7"/>
    <mergeCell ref="E7:E8"/>
    <mergeCell ref="A3:E3"/>
    <mergeCell ref="A4:E4"/>
    <mergeCell ref="A5:E5"/>
  </mergeCells>
  <pageMargins left="0.15748031496062992" right="0.23622047244094491" top="0.98425196850393704" bottom="0.98425196850393704"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FFEEB9"/>
  </sheetPr>
  <dimension ref="A1:D200"/>
  <sheetViews>
    <sheetView view="pageBreakPreview" zoomScale="86" zoomScaleSheetLayoutView="86" workbookViewId="0">
      <selection activeCell="C200" sqref="C11:C200"/>
    </sheetView>
  </sheetViews>
  <sheetFormatPr defaultRowHeight="14.25"/>
  <cols>
    <col min="1" max="1" width="16.85546875" style="1" customWidth="1"/>
    <col min="2" max="2" width="45.85546875" style="1" customWidth="1"/>
    <col min="3" max="3" width="18.85546875" style="1" customWidth="1"/>
    <col min="4" max="4" width="45.85546875" style="1" customWidth="1"/>
    <col min="5" max="5" width="4.7109375" style="1" customWidth="1"/>
    <col min="6" max="16384" width="9.140625" style="1"/>
  </cols>
  <sheetData>
    <row r="1" spans="1:4" s="305" customFormat="1" ht="10.7" customHeight="1"/>
    <row r="2" spans="1:4" s="305" customFormat="1" ht="19.7" customHeight="1">
      <c r="A2" s="876" t="s">
        <v>2030</v>
      </c>
      <c r="B2" s="876"/>
      <c r="C2" s="875" t="s">
        <v>280</v>
      </c>
      <c r="D2" s="875"/>
    </row>
    <row r="3" spans="1:4" s="305" customFormat="1" ht="19.7" customHeight="1">
      <c r="A3" s="872" t="s">
        <v>1711</v>
      </c>
      <c r="B3" s="872"/>
      <c r="C3" s="873" t="s">
        <v>560</v>
      </c>
      <c r="D3" s="873"/>
    </row>
    <row r="4" spans="1:4" s="305" customFormat="1" ht="19.7" customHeight="1">
      <c r="A4" s="872" t="s">
        <v>1712</v>
      </c>
      <c r="B4" s="872"/>
      <c r="C4" s="873" t="s">
        <v>1713</v>
      </c>
      <c r="D4" s="873"/>
    </row>
    <row r="5" spans="1:4" s="305" customFormat="1" ht="19.7" customHeight="1">
      <c r="A5" s="872" t="s">
        <v>2031</v>
      </c>
      <c r="B5" s="872"/>
      <c r="C5" s="873" t="s">
        <v>1714</v>
      </c>
      <c r="D5" s="873"/>
    </row>
    <row r="6" spans="1:4" s="305" customFormat="1" ht="19.7" customHeight="1">
      <c r="A6" s="874" t="s">
        <v>91</v>
      </c>
      <c r="B6" s="874"/>
      <c r="C6" s="875" t="s">
        <v>731</v>
      </c>
      <c r="D6" s="875"/>
    </row>
    <row r="7" spans="1:4" s="305" customFormat="1" ht="5.25" customHeight="1"/>
    <row r="8" spans="1:4" s="305" customFormat="1" ht="75" customHeight="1">
      <c r="A8" s="358" t="s">
        <v>2035</v>
      </c>
      <c r="B8" s="452" t="s">
        <v>534</v>
      </c>
      <c r="C8" s="452" t="s">
        <v>2998</v>
      </c>
      <c r="D8" s="359" t="s">
        <v>51</v>
      </c>
    </row>
    <row r="9" spans="1:4" s="305" customFormat="1" ht="18.75" customHeight="1">
      <c r="A9" s="359" t="s">
        <v>723</v>
      </c>
      <c r="B9" s="359" t="s">
        <v>236</v>
      </c>
      <c r="C9" s="359" t="s">
        <v>362</v>
      </c>
      <c r="D9" s="359" t="s">
        <v>655</v>
      </c>
    </row>
    <row r="10" spans="1:4" s="305" customFormat="1" ht="19.5" customHeight="1">
      <c r="A10" s="685"/>
      <c r="B10" s="686" t="s">
        <v>331</v>
      </c>
      <c r="C10" s="687">
        <v>1009054.355888</v>
      </c>
      <c r="D10" s="686" t="s">
        <v>248</v>
      </c>
    </row>
    <row r="11" spans="1:4" s="305" customFormat="1" ht="32.25" customHeight="1">
      <c r="A11" s="688" t="s">
        <v>1715</v>
      </c>
      <c r="B11" s="689" t="s">
        <v>1144</v>
      </c>
      <c r="C11" s="690">
        <v>305.71696947999999</v>
      </c>
      <c r="D11" s="689" t="s">
        <v>69</v>
      </c>
    </row>
    <row r="12" spans="1:4" s="305" customFormat="1" ht="28.5">
      <c r="A12" s="688" t="s">
        <v>1716</v>
      </c>
      <c r="B12" s="689" t="s">
        <v>2567</v>
      </c>
      <c r="C12" s="690">
        <v>169.6099049</v>
      </c>
      <c r="D12" s="689" t="s">
        <v>168</v>
      </c>
    </row>
    <row r="13" spans="1:4" s="305" customFormat="1">
      <c r="A13" s="688" t="s">
        <v>1717</v>
      </c>
      <c r="B13" s="689" t="s">
        <v>1145</v>
      </c>
      <c r="C13" s="690">
        <v>3.69539024</v>
      </c>
      <c r="D13" s="689" t="s">
        <v>463</v>
      </c>
    </row>
    <row r="14" spans="1:4" s="305" customFormat="1" ht="28.5">
      <c r="A14" s="688" t="s">
        <v>1878</v>
      </c>
      <c r="B14" s="689" t="s">
        <v>1879</v>
      </c>
      <c r="C14" s="690">
        <v>6.2827340100000004</v>
      </c>
      <c r="D14" s="689" t="s">
        <v>1880</v>
      </c>
    </row>
    <row r="15" spans="1:4" s="305" customFormat="1">
      <c r="A15" s="688" t="s">
        <v>602</v>
      </c>
      <c r="B15" s="689" t="s">
        <v>1146</v>
      </c>
      <c r="C15" s="690">
        <v>39.151326079999997</v>
      </c>
      <c r="D15" s="689" t="s">
        <v>587</v>
      </c>
    </row>
    <row r="16" spans="1:4" s="305" customFormat="1" ht="28.5">
      <c r="A16" s="688" t="s">
        <v>1147</v>
      </c>
      <c r="B16" s="689" t="s">
        <v>1148</v>
      </c>
      <c r="C16" s="690">
        <v>14.14025797</v>
      </c>
      <c r="D16" s="689" t="s">
        <v>732</v>
      </c>
    </row>
    <row r="17" spans="1:4" s="305" customFormat="1" ht="28.5">
      <c r="A17" s="688" t="s">
        <v>1149</v>
      </c>
      <c r="B17" s="689" t="s">
        <v>1150</v>
      </c>
      <c r="C17" s="690">
        <v>258.12821547999999</v>
      </c>
      <c r="D17" s="689" t="s">
        <v>243</v>
      </c>
    </row>
    <row r="18" spans="1:4" s="305" customFormat="1">
      <c r="A18" s="688" t="s">
        <v>603</v>
      </c>
      <c r="B18" s="689" t="s">
        <v>1151</v>
      </c>
      <c r="C18" s="690">
        <v>888.74770207999995</v>
      </c>
      <c r="D18" s="689" t="s">
        <v>442</v>
      </c>
    </row>
    <row r="19" spans="1:4" s="305" customFormat="1" ht="28.5">
      <c r="A19" s="688" t="s">
        <v>1152</v>
      </c>
      <c r="B19" s="689" t="s">
        <v>1153</v>
      </c>
      <c r="C19" s="690">
        <v>416.54027170000001</v>
      </c>
      <c r="D19" s="689" t="s">
        <v>298</v>
      </c>
    </row>
    <row r="20" spans="1:4" s="305" customFormat="1" ht="28.5">
      <c r="A20" s="688" t="s">
        <v>1154</v>
      </c>
      <c r="B20" s="689" t="s">
        <v>1155</v>
      </c>
      <c r="C20" s="690">
        <v>1540.94395773</v>
      </c>
      <c r="D20" s="689" t="s">
        <v>657</v>
      </c>
    </row>
    <row r="21" spans="1:4" s="305" customFormat="1" ht="42.75">
      <c r="A21" s="688" t="s">
        <v>1156</v>
      </c>
      <c r="B21" s="689" t="s">
        <v>2146</v>
      </c>
      <c r="C21" s="690">
        <v>3500.59842905</v>
      </c>
      <c r="D21" s="689" t="s">
        <v>970</v>
      </c>
    </row>
    <row r="22" spans="1:4" s="305" customFormat="1" ht="28.5">
      <c r="A22" s="688" t="s">
        <v>2147</v>
      </c>
      <c r="B22" s="689" t="s">
        <v>2148</v>
      </c>
      <c r="C22" s="690">
        <v>5722.6633754799996</v>
      </c>
      <c r="D22" s="689" t="s">
        <v>2149</v>
      </c>
    </row>
    <row r="23" spans="1:4" s="305" customFormat="1" ht="28.5">
      <c r="A23" s="688" t="s">
        <v>2568</v>
      </c>
      <c r="B23" s="689" t="s">
        <v>2569</v>
      </c>
      <c r="C23" s="690">
        <v>17488.503875369999</v>
      </c>
      <c r="D23" s="689" t="s">
        <v>166</v>
      </c>
    </row>
    <row r="24" spans="1:4" s="305" customFormat="1" ht="28.5">
      <c r="A24" s="688" t="s">
        <v>2570</v>
      </c>
      <c r="B24" s="689" t="s">
        <v>2571</v>
      </c>
      <c r="C24" s="690">
        <v>9265.9053341599993</v>
      </c>
      <c r="D24" s="689" t="s">
        <v>678</v>
      </c>
    </row>
    <row r="25" spans="1:4" s="305" customFormat="1" ht="28.5">
      <c r="A25" s="688" t="s">
        <v>2572</v>
      </c>
      <c r="B25" s="689" t="s">
        <v>2573</v>
      </c>
      <c r="C25" s="690">
        <v>13015.914493</v>
      </c>
      <c r="D25" s="689" t="s">
        <v>573</v>
      </c>
    </row>
    <row r="26" spans="1:4" s="305" customFormat="1" ht="28.5">
      <c r="A26" s="688" t="s">
        <v>1157</v>
      </c>
      <c r="B26" s="689" t="s">
        <v>2574</v>
      </c>
      <c r="C26" s="690">
        <v>94823.478219340002</v>
      </c>
      <c r="D26" s="689" t="s">
        <v>79</v>
      </c>
    </row>
    <row r="27" spans="1:4" s="305" customFormat="1" ht="28.5">
      <c r="A27" s="688" t="s">
        <v>2043</v>
      </c>
      <c r="B27" s="689" t="s">
        <v>2150</v>
      </c>
      <c r="C27" s="690">
        <v>258983.76906594</v>
      </c>
      <c r="D27" s="689" t="s">
        <v>2151</v>
      </c>
    </row>
    <row r="28" spans="1:4" s="305" customFormat="1" ht="28.5">
      <c r="A28" s="688" t="s">
        <v>2575</v>
      </c>
      <c r="B28" s="689" t="s">
        <v>2576</v>
      </c>
      <c r="C28" s="690">
        <v>109478.95195438</v>
      </c>
      <c r="D28" s="689" t="s">
        <v>59</v>
      </c>
    </row>
    <row r="29" spans="1:4" s="305" customFormat="1" ht="28.5">
      <c r="A29" s="688" t="s">
        <v>1158</v>
      </c>
      <c r="B29" s="689" t="s">
        <v>2577</v>
      </c>
      <c r="C29" s="690">
        <v>1992.2872929099999</v>
      </c>
      <c r="D29" s="689" t="s">
        <v>263</v>
      </c>
    </row>
    <row r="30" spans="1:4" s="305" customFormat="1" ht="28.5">
      <c r="A30" s="688" t="s">
        <v>2578</v>
      </c>
      <c r="B30" s="689" t="s">
        <v>1159</v>
      </c>
      <c r="C30" s="690">
        <v>53120.810082960001</v>
      </c>
      <c r="D30" s="689" t="s">
        <v>649</v>
      </c>
    </row>
    <row r="31" spans="1:4" s="305" customFormat="1" ht="28.5">
      <c r="A31" s="688" t="s">
        <v>2089</v>
      </c>
      <c r="B31" s="689" t="s">
        <v>2090</v>
      </c>
      <c r="C31" s="690">
        <v>205778.91387188001</v>
      </c>
      <c r="D31" s="689" t="s">
        <v>2091</v>
      </c>
    </row>
    <row r="32" spans="1:4" s="305" customFormat="1" ht="28.5">
      <c r="A32" s="688" t="s">
        <v>2579</v>
      </c>
      <c r="B32" s="689" t="s">
        <v>1160</v>
      </c>
      <c r="C32" s="690">
        <v>8355.4639949299999</v>
      </c>
      <c r="D32" s="689" t="s">
        <v>1161</v>
      </c>
    </row>
    <row r="33" spans="1:4" s="305" customFormat="1" ht="28.5">
      <c r="A33" s="688" t="s">
        <v>2580</v>
      </c>
      <c r="B33" s="689" t="s">
        <v>1162</v>
      </c>
      <c r="C33" s="690">
        <v>3457.97232919</v>
      </c>
      <c r="D33" s="689" t="s">
        <v>1163</v>
      </c>
    </row>
    <row r="34" spans="1:4" s="305" customFormat="1" ht="28.5">
      <c r="A34" s="688" t="s">
        <v>2581</v>
      </c>
      <c r="B34" s="689" t="s">
        <v>1164</v>
      </c>
      <c r="C34" s="690">
        <v>20185.239785270001</v>
      </c>
      <c r="D34" s="689" t="s">
        <v>1165</v>
      </c>
    </row>
    <row r="35" spans="1:4" s="305" customFormat="1" ht="28.5">
      <c r="A35" s="688" t="s">
        <v>2582</v>
      </c>
      <c r="B35" s="689" t="s">
        <v>1166</v>
      </c>
      <c r="C35" s="690">
        <v>3118.2609570499999</v>
      </c>
      <c r="D35" s="689" t="s">
        <v>1167</v>
      </c>
    </row>
    <row r="36" spans="1:4" s="305" customFormat="1" ht="28.5">
      <c r="A36" s="688" t="s">
        <v>2583</v>
      </c>
      <c r="B36" s="689" t="s">
        <v>1921</v>
      </c>
      <c r="C36" s="690">
        <v>2079.3137876699998</v>
      </c>
      <c r="D36" s="689" t="s">
        <v>1922</v>
      </c>
    </row>
    <row r="37" spans="1:4" s="305" customFormat="1" ht="42.75">
      <c r="A37" s="688" t="s">
        <v>2584</v>
      </c>
      <c r="B37" s="689" t="s">
        <v>2032</v>
      </c>
      <c r="C37" s="690">
        <v>329.61888884000001</v>
      </c>
      <c r="D37" s="689" t="s">
        <v>2033</v>
      </c>
    </row>
    <row r="38" spans="1:4" s="305" customFormat="1" ht="28.5">
      <c r="A38" s="688" t="s">
        <v>2641</v>
      </c>
      <c r="B38" s="689" t="s">
        <v>2642</v>
      </c>
      <c r="C38" s="690">
        <v>304.47480282999999</v>
      </c>
      <c r="D38" s="689" t="s">
        <v>2643</v>
      </c>
    </row>
    <row r="39" spans="1:4" s="305" customFormat="1">
      <c r="A39" s="688" t="s">
        <v>2999</v>
      </c>
      <c r="B39" s="689" t="s">
        <v>1168</v>
      </c>
      <c r="C39" s="690">
        <v>32.984085380000003</v>
      </c>
      <c r="D39" s="689" t="s">
        <v>205</v>
      </c>
    </row>
    <row r="40" spans="1:4" s="305" customFormat="1" ht="28.5" customHeight="1">
      <c r="A40" s="688" t="s">
        <v>3000</v>
      </c>
      <c r="B40" s="689" t="s">
        <v>1169</v>
      </c>
      <c r="C40" s="690">
        <v>5536.7652089499998</v>
      </c>
      <c r="D40" s="689" t="s">
        <v>19</v>
      </c>
    </row>
    <row r="41" spans="1:4" s="305" customFormat="1" ht="15" customHeight="1">
      <c r="A41" s="688" t="s">
        <v>3001</v>
      </c>
      <c r="B41" s="689" t="s">
        <v>1170</v>
      </c>
      <c r="C41" s="690">
        <v>2098.73528816</v>
      </c>
      <c r="D41" s="689" t="s">
        <v>834</v>
      </c>
    </row>
    <row r="42" spans="1:4" s="305" customFormat="1" ht="42.75">
      <c r="A42" s="688" t="s">
        <v>3002</v>
      </c>
      <c r="B42" s="689" t="s">
        <v>1171</v>
      </c>
      <c r="C42" s="690">
        <v>820.95500458000004</v>
      </c>
      <c r="D42" s="689" t="s">
        <v>833</v>
      </c>
    </row>
    <row r="43" spans="1:4" s="305" customFormat="1">
      <c r="A43" s="688" t="s">
        <v>3003</v>
      </c>
      <c r="B43" s="689" t="s">
        <v>1172</v>
      </c>
      <c r="C43" s="690">
        <v>4493.3649615699997</v>
      </c>
      <c r="D43" s="689" t="s">
        <v>773</v>
      </c>
    </row>
    <row r="44" spans="1:4" s="305" customFormat="1" ht="42.75">
      <c r="A44" s="688" t="s">
        <v>3004</v>
      </c>
      <c r="B44" s="689" t="s">
        <v>1173</v>
      </c>
      <c r="C44" s="690">
        <v>1797.43215186</v>
      </c>
      <c r="D44" s="689" t="s">
        <v>747</v>
      </c>
    </row>
    <row r="45" spans="1:4" s="305" customFormat="1">
      <c r="A45" s="688" t="s">
        <v>3005</v>
      </c>
      <c r="B45" s="689" t="s">
        <v>1174</v>
      </c>
      <c r="C45" s="690">
        <v>93.680797139999996</v>
      </c>
      <c r="D45" s="689" t="s">
        <v>793</v>
      </c>
    </row>
    <row r="46" spans="1:4" s="305" customFormat="1" ht="28.5">
      <c r="A46" s="688" t="s">
        <v>3006</v>
      </c>
      <c r="B46" s="689" t="s">
        <v>1175</v>
      </c>
      <c r="C46" s="690">
        <v>93.377665089999994</v>
      </c>
      <c r="D46" s="689" t="s">
        <v>792</v>
      </c>
    </row>
    <row r="47" spans="1:4" s="305" customFormat="1">
      <c r="A47" s="688" t="s">
        <v>3007</v>
      </c>
      <c r="B47" s="689" t="s">
        <v>1176</v>
      </c>
      <c r="C47" s="690">
        <v>10953.75189404</v>
      </c>
      <c r="D47" s="689" t="s">
        <v>755</v>
      </c>
    </row>
    <row r="48" spans="1:4" s="305" customFormat="1">
      <c r="A48" s="688" t="s">
        <v>3008</v>
      </c>
      <c r="B48" s="689" t="s">
        <v>1177</v>
      </c>
      <c r="C48" s="690">
        <v>295.59715134999999</v>
      </c>
      <c r="D48" s="689" t="s">
        <v>886</v>
      </c>
    </row>
    <row r="49" spans="1:4" s="305" customFormat="1">
      <c r="A49" s="688" t="s">
        <v>3009</v>
      </c>
      <c r="B49" s="689" t="s">
        <v>1178</v>
      </c>
      <c r="C49" s="690">
        <v>264.25939842000002</v>
      </c>
      <c r="D49" s="689" t="s">
        <v>885</v>
      </c>
    </row>
    <row r="50" spans="1:4" s="305" customFormat="1">
      <c r="A50" s="688" t="s">
        <v>3010</v>
      </c>
      <c r="B50" s="689" t="s">
        <v>1179</v>
      </c>
      <c r="C50" s="690">
        <v>42.5355761</v>
      </c>
      <c r="D50" s="689" t="s">
        <v>741</v>
      </c>
    </row>
    <row r="51" spans="1:4" s="305" customFormat="1" ht="28.5">
      <c r="A51" s="688" t="s">
        <v>3011</v>
      </c>
      <c r="B51" s="689" t="s">
        <v>1180</v>
      </c>
      <c r="C51" s="690">
        <v>625.97875888999999</v>
      </c>
      <c r="D51" s="689" t="s">
        <v>882</v>
      </c>
    </row>
    <row r="52" spans="1:4" s="305" customFormat="1" ht="42.75">
      <c r="A52" s="688" t="s">
        <v>3012</v>
      </c>
      <c r="B52" s="689" t="s">
        <v>1181</v>
      </c>
      <c r="C52" s="690">
        <v>1092.72637151</v>
      </c>
      <c r="D52" s="689" t="s">
        <v>971</v>
      </c>
    </row>
    <row r="53" spans="1:4" s="305" customFormat="1" ht="28.5">
      <c r="A53" s="688" t="s">
        <v>3013</v>
      </c>
      <c r="B53" s="689" t="s">
        <v>1182</v>
      </c>
      <c r="C53" s="690">
        <v>1051.1874649199999</v>
      </c>
      <c r="D53" s="689" t="s">
        <v>824</v>
      </c>
    </row>
    <row r="54" spans="1:4" s="305" customFormat="1">
      <c r="A54" s="688" t="s">
        <v>3014</v>
      </c>
      <c r="B54" s="689" t="s">
        <v>1183</v>
      </c>
      <c r="C54" s="690">
        <v>42.121169940000001</v>
      </c>
      <c r="D54" s="689" t="s">
        <v>972</v>
      </c>
    </row>
    <row r="55" spans="1:4" s="305" customFormat="1" ht="28.5">
      <c r="A55" s="688" t="s">
        <v>3015</v>
      </c>
      <c r="B55" s="689" t="s">
        <v>1184</v>
      </c>
      <c r="C55" s="690">
        <v>29.80546034</v>
      </c>
      <c r="D55" s="689" t="s">
        <v>973</v>
      </c>
    </row>
    <row r="56" spans="1:4" s="305" customFormat="1">
      <c r="A56" s="688" t="s">
        <v>3016</v>
      </c>
      <c r="B56" s="689" t="s">
        <v>1185</v>
      </c>
      <c r="C56" s="690">
        <v>1449.9782978799999</v>
      </c>
      <c r="D56" s="689" t="s">
        <v>819</v>
      </c>
    </row>
    <row r="57" spans="1:4" s="305" customFormat="1" ht="28.5">
      <c r="A57" s="688" t="s">
        <v>3017</v>
      </c>
      <c r="B57" s="689" t="s">
        <v>1186</v>
      </c>
      <c r="C57" s="690">
        <v>18.108519569999999</v>
      </c>
      <c r="D57" s="689" t="s">
        <v>762</v>
      </c>
    </row>
    <row r="58" spans="1:4" s="305" customFormat="1" ht="28.5">
      <c r="A58" s="688" t="s">
        <v>3018</v>
      </c>
      <c r="B58" s="689" t="s">
        <v>1966</v>
      </c>
      <c r="C58" s="690">
        <v>1432.03042043</v>
      </c>
      <c r="D58" s="689" t="s">
        <v>974</v>
      </c>
    </row>
    <row r="59" spans="1:4" s="305" customFormat="1">
      <c r="A59" s="688" t="s">
        <v>3019</v>
      </c>
      <c r="B59" s="689" t="s">
        <v>1187</v>
      </c>
      <c r="C59" s="690">
        <v>559.81289203999995</v>
      </c>
      <c r="D59" s="689" t="s">
        <v>975</v>
      </c>
    </row>
    <row r="60" spans="1:4" s="305" customFormat="1" ht="42.75">
      <c r="A60" s="688" t="s">
        <v>3020</v>
      </c>
      <c r="B60" s="689" t="s">
        <v>3021</v>
      </c>
      <c r="C60" s="690">
        <v>5.0130478099999998</v>
      </c>
      <c r="D60" s="689" t="s">
        <v>976</v>
      </c>
    </row>
    <row r="61" spans="1:4" s="305" customFormat="1" ht="28.5">
      <c r="A61" s="688" t="s">
        <v>3022</v>
      </c>
      <c r="B61" s="689" t="s">
        <v>1188</v>
      </c>
      <c r="C61" s="690">
        <v>3.9416671399999998</v>
      </c>
      <c r="D61" s="689" t="s">
        <v>977</v>
      </c>
    </row>
    <row r="62" spans="1:4" s="305" customFormat="1" ht="28.5">
      <c r="A62" s="688" t="s">
        <v>3023</v>
      </c>
      <c r="B62" s="689" t="s">
        <v>3024</v>
      </c>
      <c r="C62" s="690">
        <v>349.28243301999998</v>
      </c>
      <c r="D62" s="689" t="s">
        <v>704</v>
      </c>
    </row>
    <row r="63" spans="1:4" s="305" customFormat="1" ht="28.5">
      <c r="A63" s="688" t="s">
        <v>3025</v>
      </c>
      <c r="B63" s="689" t="s">
        <v>1189</v>
      </c>
      <c r="C63" s="690">
        <v>24.68730124</v>
      </c>
      <c r="D63" s="689" t="s">
        <v>978</v>
      </c>
    </row>
    <row r="64" spans="1:4" s="305" customFormat="1">
      <c r="A64" s="688" t="s">
        <v>3026</v>
      </c>
      <c r="B64" s="689" t="s">
        <v>1190</v>
      </c>
      <c r="C64" s="690">
        <v>170.48041932000001</v>
      </c>
      <c r="D64" s="689" t="s">
        <v>497</v>
      </c>
    </row>
    <row r="65" spans="1:4" s="305" customFormat="1" ht="28.5">
      <c r="A65" s="688" t="s">
        <v>3027</v>
      </c>
      <c r="B65" s="689" t="s">
        <v>3028</v>
      </c>
      <c r="C65" s="690">
        <v>48.536446320000003</v>
      </c>
      <c r="D65" s="689" t="s">
        <v>832</v>
      </c>
    </row>
    <row r="66" spans="1:4" s="305" customFormat="1">
      <c r="A66" s="688" t="s">
        <v>3029</v>
      </c>
      <c r="B66" s="689" t="s">
        <v>1191</v>
      </c>
      <c r="C66" s="690">
        <v>18.852795260000001</v>
      </c>
      <c r="D66" s="689" t="s">
        <v>962</v>
      </c>
    </row>
    <row r="67" spans="1:4" s="305" customFormat="1" ht="28.5">
      <c r="A67" s="688" t="s">
        <v>3030</v>
      </c>
      <c r="B67" s="689" t="s">
        <v>1192</v>
      </c>
      <c r="C67" s="690">
        <v>6175.1055468000004</v>
      </c>
      <c r="D67" s="689" t="s">
        <v>963</v>
      </c>
    </row>
    <row r="68" spans="1:4" s="305" customFormat="1" ht="28.5">
      <c r="A68" s="688" t="s">
        <v>3031</v>
      </c>
      <c r="B68" s="689" t="s">
        <v>1193</v>
      </c>
      <c r="C68" s="690">
        <v>5.0250779999999997</v>
      </c>
      <c r="D68" s="689" t="s">
        <v>979</v>
      </c>
    </row>
    <row r="69" spans="1:4" s="305" customFormat="1" ht="85.5">
      <c r="A69" s="688" t="s">
        <v>3032</v>
      </c>
      <c r="B69" s="689" t="s">
        <v>3033</v>
      </c>
      <c r="C69" s="690">
        <v>1.44</v>
      </c>
      <c r="D69" s="691" t="s">
        <v>3034</v>
      </c>
    </row>
    <row r="70" spans="1:4" s="305" customFormat="1" ht="28.5">
      <c r="A70" s="688" t="s">
        <v>3035</v>
      </c>
      <c r="B70" s="689" t="s">
        <v>1194</v>
      </c>
      <c r="C70" s="690">
        <v>497.76550094999999</v>
      </c>
      <c r="D70" s="689" t="s">
        <v>980</v>
      </c>
    </row>
    <row r="71" spans="1:4" s="305" customFormat="1" ht="28.5">
      <c r="A71" s="688" t="s">
        <v>3036</v>
      </c>
      <c r="B71" s="689" t="s">
        <v>1195</v>
      </c>
      <c r="C71" s="690">
        <v>412.26256590999998</v>
      </c>
      <c r="D71" s="689" t="s">
        <v>981</v>
      </c>
    </row>
    <row r="72" spans="1:4" s="305" customFormat="1" ht="28.5">
      <c r="A72" s="688" t="s">
        <v>3037</v>
      </c>
      <c r="B72" s="689" t="s">
        <v>1196</v>
      </c>
      <c r="C72" s="690">
        <v>3.179144</v>
      </c>
      <c r="D72" s="689" t="s">
        <v>982</v>
      </c>
    </row>
    <row r="73" spans="1:4" s="305" customFormat="1" ht="28.5">
      <c r="A73" s="688" t="s">
        <v>3038</v>
      </c>
      <c r="B73" s="689" t="s">
        <v>3039</v>
      </c>
      <c r="C73" s="690">
        <v>78.874104630000005</v>
      </c>
      <c r="D73" s="689" t="s">
        <v>990</v>
      </c>
    </row>
    <row r="74" spans="1:4" s="305" customFormat="1">
      <c r="A74" s="688" t="s">
        <v>3040</v>
      </c>
      <c r="B74" s="689" t="s">
        <v>1197</v>
      </c>
      <c r="C74" s="690">
        <v>2.8501947400000001</v>
      </c>
      <c r="D74" s="689" t="s">
        <v>983</v>
      </c>
    </row>
    <row r="75" spans="1:4" s="305" customFormat="1" ht="28.5">
      <c r="A75" s="688" t="s">
        <v>3041</v>
      </c>
      <c r="B75" s="689" t="s">
        <v>1198</v>
      </c>
      <c r="C75" s="690">
        <v>17.822593090000002</v>
      </c>
      <c r="D75" s="689" t="s">
        <v>984</v>
      </c>
    </row>
    <row r="76" spans="1:4" s="305" customFormat="1" ht="42.75">
      <c r="A76" s="688" t="s">
        <v>3042</v>
      </c>
      <c r="B76" s="689" t="s">
        <v>2644</v>
      </c>
      <c r="C76" s="690">
        <v>3.3235429999999999</v>
      </c>
      <c r="D76" s="689" t="s">
        <v>2645</v>
      </c>
    </row>
    <row r="77" spans="1:4" s="305" customFormat="1" ht="42.75">
      <c r="A77" s="688" t="s">
        <v>3043</v>
      </c>
      <c r="B77" s="689" t="s">
        <v>3044</v>
      </c>
      <c r="C77" s="690">
        <v>30.289603060000001</v>
      </c>
      <c r="D77" s="689" t="s">
        <v>2646</v>
      </c>
    </row>
    <row r="78" spans="1:4" s="305" customFormat="1" ht="57">
      <c r="A78" s="688" t="s">
        <v>1270</v>
      </c>
      <c r="B78" s="689" t="s">
        <v>3045</v>
      </c>
      <c r="C78" s="690">
        <v>4.9888139999999996</v>
      </c>
      <c r="D78" s="689" t="s">
        <v>3046</v>
      </c>
    </row>
    <row r="79" spans="1:4" s="305" customFormat="1" ht="42.75">
      <c r="A79" s="688" t="s">
        <v>1426</v>
      </c>
      <c r="B79" s="689" t="s">
        <v>2647</v>
      </c>
      <c r="C79" s="690">
        <v>146.47914523</v>
      </c>
      <c r="D79" s="689" t="s">
        <v>2648</v>
      </c>
    </row>
    <row r="80" spans="1:4" s="305" customFormat="1" ht="42.75">
      <c r="A80" s="688" t="s">
        <v>1440</v>
      </c>
      <c r="B80" s="689" t="s">
        <v>2314</v>
      </c>
      <c r="C80" s="690">
        <v>16.378299729999998</v>
      </c>
      <c r="D80" s="689" t="s">
        <v>2315</v>
      </c>
    </row>
    <row r="81" spans="1:4" s="305" customFormat="1" ht="42.75">
      <c r="A81" s="688" t="s">
        <v>3047</v>
      </c>
      <c r="B81" s="689" t="s">
        <v>2316</v>
      </c>
      <c r="C81" s="690">
        <v>636.83463013999994</v>
      </c>
      <c r="D81" s="689" t="s">
        <v>2317</v>
      </c>
    </row>
    <row r="82" spans="1:4" s="305" customFormat="1" ht="42.75">
      <c r="A82" s="688" t="s">
        <v>3048</v>
      </c>
      <c r="B82" s="689" t="s">
        <v>2318</v>
      </c>
      <c r="C82" s="690">
        <v>440.691823</v>
      </c>
      <c r="D82" s="689" t="s">
        <v>2319</v>
      </c>
    </row>
    <row r="83" spans="1:4" s="305" customFormat="1" ht="42.75">
      <c r="A83" s="688" t="s">
        <v>3049</v>
      </c>
      <c r="B83" s="689" t="s">
        <v>2320</v>
      </c>
      <c r="C83" s="690">
        <v>2353.30020513</v>
      </c>
      <c r="D83" s="689" t="s">
        <v>2321</v>
      </c>
    </row>
    <row r="84" spans="1:4" s="305" customFormat="1" ht="42.75">
      <c r="A84" s="688" t="s">
        <v>2300</v>
      </c>
      <c r="B84" s="689" t="s">
        <v>3050</v>
      </c>
      <c r="C84" s="690">
        <v>47.672671000000001</v>
      </c>
      <c r="D84" s="689" t="s">
        <v>2322</v>
      </c>
    </row>
    <row r="85" spans="1:4" s="305" customFormat="1" ht="42.75">
      <c r="A85" s="688" t="s">
        <v>1691</v>
      </c>
      <c r="B85" s="689" t="s">
        <v>2323</v>
      </c>
      <c r="C85" s="690">
        <v>29.299199600000001</v>
      </c>
      <c r="D85" s="689" t="s">
        <v>2324</v>
      </c>
    </row>
    <row r="86" spans="1:4" s="305" customFormat="1" ht="42.75">
      <c r="A86" s="688" t="s">
        <v>1885</v>
      </c>
      <c r="B86" s="689" t="s">
        <v>2325</v>
      </c>
      <c r="C86" s="690">
        <v>16.570799770000001</v>
      </c>
      <c r="D86" s="689" t="s">
        <v>2326</v>
      </c>
    </row>
    <row r="87" spans="1:4" s="305" customFormat="1" ht="42.75">
      <c r="A87" s="688" t="s">
        <v>1427</v>
      </c>
      <c r="B87" s="689" t="s">
        <v>2327</v>
      </c>
      <c r="C87" s="690">
        <v>383.66967073000001</v>
      </c>
      <c r="D87" s="689" t="s">
        <v>2328</v>
      </c>
    </row>
    <row r="88" spans="1:4" s="305" customFormat="1" ht="42.75">
      <c r="A88" s="688" t="s">
        <v>1271</v>
      </c>
      <c r="B88" s="689" t="s">
        <v>2329</v>
      </c>
      <c r="C88" s="690">
        <v>25.826858000000001</v>
      </c>
      <c r="D88" s="689" t="s">
        <v>2330</v>
      </c>
    </row>
    <row r="89" spans="1:4" s="305" customFormat="1" ht="42.75">
      <c r="A89" s="688" t="s">
        <v>1428</v>
      </c>
      <c r="B89" s="689" t="s">
        <v>2331</v>
      </c>
      <c r="C89" s="690">
        <v>430.20551060000003</v>
      </c>
      <c r="D89" s="689" t="s">
        <v>2332</v>
      </c>
    </row>
    <row r="90" spans="1:4" s="305" customFormat="1" ht="42.75">
      <c r="A90" s="688" t="s">
        <v>3051</v>
      </c>
      <c r="B90" s="689" t="s">
        <v>2333</v>
      </c>
      <c r="C90" s="690">
        <v>613.48708649000002</v>
      </c>
      <c r="D90" s="689" t="s">
        <v>2334</v>
      </c>
    </row>
    <row r="91" spans="1:4" s="305" customFormat="1" ht="57">
      <c r="A91" s="688" t="s">
        <v>3052</v>
      </c>
      <c r="B91" s="689" t="s">
        <v>2335</v>
      </c>
      <c r="C91" s="690">
        <v>5301.1478005700001</v>
      </c>
      <c r="D91" s="689" t="s">
        <v>2336</v>
      </c>
    </row>
    <row r="92" spans="1:4" s="305" customFormat="1" ht="57">
      <c r="A92" s="688" t="s">
        <v>3053</v>
      </c>
      <c r="B92" s="689" t="s">
        <v>2337</v>
      </c>
      <c r="C92" s="690">
        <v>39.086745069999999</v>
      </c>
      <c r="D92" s="689" t="s">
        <v>2338</v>
      </c>
    </row>
    <row r="93" spans="1:4" s="305" customFormat="1" ht="42.75">
      <c r="A93" s="688" t="s">
        <v>3054</v>
      </c>
      <c r="B93" s="689" t="s">
        <v>2339</v>
      </c>
      <c r="C93" s="690">
        <v>19.616378000000001</v>
      </c>
      <c r="D93" s="689" t="s">
        <v>3055</v>
      </c>
    </row>
    <row r="94" spans="1:4" s="305" customFormat="1" ht="42.75">
      <c r="A94" s="688" t="s">
        <v>3056</v>
      </c>
      <c r="B94" s="689" t="s">
        <v>3057</v>
      </c>
      <c r="C94" s="690">
        <v>16.755317089999998</v>
      </c>
      <c r="D94" s="689" t="s">
        <v>2340</v>
      </c>
    </row>
    <row r="95" spans="1:4" s="305" customFormat="1" ht="42.75">
      <c r="A95" s="688" t="s">
        <v>3058</v>
      </c>
      <c r="B95" s="689" t="s">
        <v>1969</v>
      </c>
      <c r="C95" s="690">
        <v>382.65886241999999</v>
      </c>
      <c r="D95" s="689" t="s">
        <v>1970</v>
      </c>
    </row>
    <row r="96" spans="1:4" s="305" customFormat="1" ht="42.75">
      <c r="A96" s="688" t="s">
        <v>3059</v>
      </c>
      <c r="B96" s="689" t="s">
        <v>1971</v>
      </c>
      <c r="C96" s="690">
        <v>168.41536213000001</v>
      </c>
      <c r="D96" s="689" t="s">
        <v>1972</v>
      </c>
    </row>
    <row r="97" spans="1:4" s="305" customFormat="1" ht="42.75">
      <c r="A97" s="688" t="s">
        <v>3060</v>
      </c>
      <c r="B97" s="689" t="s">
        <v>1973</v>
      </c>
      <c r="C97" s="690">
        <v>23.967156280000001</v>
      </c>
      <c r="D97" s="689" t="s">
        <v>1974</v>
      </c>
    </row>
    <row r="98" spans="1:4" s="305" customFormat="1" ht="28.5">
      <c r="A98" s="688" t="s">
        <v>2034</v>
      </c>
      <c r="B98" s="689" t="s">
        <v>3061</v>
      </c>
      <c r="C98" s="690">
        <v>79.939774600000007</v>
      </c>
      <c r="D98" s="689" t="s">
        <v>294</v>
      </c>
    </row>
    <row r="99" spans="1:4" s="305" customFormat="1" ht="57">
      <c r="A99" s="688" t="s">
        <v>1718</v>
      </c>
      <c r="B99" s="689" t="s">
        <v>1199</v>
      </c>
      <c r="C99" s="690">
        <v>1257.7965245</v>
      </c>
      <c r="D99" s="689" t="s">
        <v>104</v>
      </c>
    </row>
    <row r="100" spans="1:4" s="305" customFormat="1" ht="28.5">
      <c r="A100" s="688" t="s">
        <v>3062</v>
      </c>
      <c r="B100" s="689" t="s">
        <v>1200</v>
      </c>
      <c r="C100" s="690">
        <v>217.23921494000001</v>
      </c>
      <c r="D100" s="689" t="s">
        <v>836</v>
      </c>
    </row>
    <row r="101" spans="1:4" s="305" customFormat="1" ht="42.75">
      <c r="A101" s="688" t="s">
        <v>3063</v>
      </c>
      <c r="B101" s="689" t="s">
        <v>1201</v>
      </c>
      <c r="C101" s="690">
        <v>86.528743610000006</v>
      </c>
      <c r="D101" s="689" t="s">
        <v>757</v>
      </c>
    </row>
    <row r="102" spans="1:4" s="305" customFormat="1" ht="42.75">
      <c r="A102" s="688" t="s">
        <v>3064</v>
      </c>
      <c r="B102" s="689" t="s">
        <v>1202</v>
      </c>
      <c r="C102" s="690">
        <v>252.14877783</v>
      </c>
      <c r="D102" s="689" t="s">
        <v>869</v>
      </c>
    </row>
    <row r="103" spans="1:4" s="305" customFormat="1" ht="28.5">
      <c r="A103" s="688" t="s">
        <v>3065</v>
      </c>
      <c r="B103" s="689" t="s">
        <v>1203</v>
      </c>
      <c r="C103" s="690">
        <v>4080.88303455</v>
      </c>
      <c r="D103" s="689" t="s">
        <v>933</v>
      </c>
    </row>
    <row r="104" spans="1:4" s="305" customFormat="1" ht="42.75">
      <c r="A104" s="688" t="s">
        <v>3066</v>
      </c>
      <c r="B104" s="689" t="s">
        <v>1204</v>
      </c>
      <c r="C104" s="690">
        <v>30.57373733</v>
      </c>
      <c r="D104" s="689" t="s">
        <v>905</v>
      </c>
    </row>
    <row r="105" spans="1:4" s="305" customFormat="1" ht="28.5">
      <c r="A105" s="688" t="s">
        <v>3067</v>
      </c>
      <c r="B105" s="689" t="s">
        <v>1205</v>
      </c>
      <c r="C105" s="690">
        <v>11581.714242280001</v>
      </c>
      <c r="D105" s="689" t="s">
        <v>780</v>
      </c>
    </row>
    <row r="106" spans="1:4" s="305" customFormat="1" ht="28.5">
      <c r="A106" s="688" t="s">
        <v>3068</v>
      </c>
      <c r="B106" s="689" t="s">
        <v>1206</v>
      </c>
      <c r="C106" s="690">
        <v>14.01110274</v>
      </c>
      <c r="D106" s="689" t="s">
        <v>779</v>
      </c>
    </row>
    <row r="107" spans="1:4" s="305" customFormat="1" ht="28.5">
      <c r="A107" s="688" t="s">
        <v>3069</v>
      </c>
      <c r="B107" s="689" t="s">
        <v>3070</v>
      </c>
      <c r="C107" s="690">
        <v>3.4454354</v>
      </c>
      <c r="D107" s="689" t="s">
        <v>600</v>
      </c>
    </row>
    <row r="108" spans="1:4" s="305" customFormat="1" ht="42.75">
      <c r="A108" s="688" t="s">
        <v>3071</v>
      </c>
      <c r="B108" s="689" t="s">
        <v>1207</v>
      </c>
      <c r="C108" s="690">
        <v>26.658870719999999</v>
      </c>
      <c r="D108" s="689" t="s">
        <v>825</v>
      </c>
    </row>
    <row r="109" spans="1:4" s="305" customFormat="1" ht="28.5">
      <c r="A109" s="688" t="s">
        <v>3072</v>
      </c>
      <c r="B109" s="689" t="s">
        <v>1208</v>
      </c>
      <c r="C109" s="690">
        <v>4.9966917400000002</v>
      </c>
      <c r="D109" s="689" t="s">
        <v>985</v>
      </c>
    </row>
    <row r="110" spans="1:4" s="305" customFormat="1" ht="42.75">
      <c r="A110" s="688" t="s">
        <v>3073</v>
      </c>
      <c r="B110" s="689" t="s">
        <v>3074</v>
      </c>
      <c r="C110" s="690">
        <v>573.78270397999995</v>
      </c>
      <c r="D110" s="689" t="s">
        <v>405</v>
      </c>
    </row>
    <row r="111" spans="1:4" s="305" customFormat="1" ht="28.5">
      <c r="A111" s="688" t="s">
        <v>3075</v>
      </c>
      <c r="B111" s="689" t="s">
        <v>3076</v>
      </c>
      <c r="C111" s="690">
        <v>218.24770355999999</v>
      </c>
      <c r="D111" s="689" t="s">
        <v>827</v>
      </c>
    </row>
    <row r="112" spans="1:4" s="305" customFormat="1" ht="42.75">
      <c r="A112" s="688" t="s">
        <v>3077</v>
      </c>
      <c r="B112" s="689" t="s">
        <v>3078</v>
      </c>
      <c r="C112" s="690">
        <v>4.3983540000000003</v>
      </c>
      <c r="D112" s="689" t="s">
        <v>3079</v>
      </c>
    </row>
    <row r="113" spans="1:4" s="305" customFormat="1" ht="28.5">
      <c r="A113" s="688" t="s">
        <v>3080</v>
      </c>
      <c r="B113" s="689" t="s">
        <v>1209</v>
      </c>
      <c r="C113" s="690">
        <v>17.899384600000001</v>
      </c>
      <c r="D113" s="689" t="s">
        <v>260</v>
      </c>
    </row>
    <row r="114" spans="1:4" s="305" customFormat="1" ht="42.75">
      <c r="A114" s="688" t="s">
        <v>3081</v>
      </c>
      <c r="B114" s="689" t="s">
        <v>3082</v>
      </c>
      <c r="C114" s="690">
        <v>4134.2122150699997</v>
      </c>
      <c r="D114" s="689" t="s">
        <v>3083</v>
      </c>
    </row>
    <row r="115" spans="1:4" s="305" customFormat="1" ht="42.75">
      <c r="A115" s="688" t="s">
        <v>3084</v>
      </c>
      <c r="B115" s="689" t="s">
        <v>2585</v>
      </c>
      <c r="C115" s="690">
        <v>19.527712260000001</v>
      </c>
      <c r="D115" s="689" t="s">
        <v>2586</v>
      </c>
    </row>
    <row r="116" spans="1:4" s="305" customFormat="1" ht="85.5">
      <c r="A116" s="688" t="s">
        <v>3085</v>
      </c>
      <c r="B116" s="689" t="s">
        <v>2409</v>
      </c>
      <c r="C116" s="690">
        <v>0</v>
      </c>
      <c r="D116" s="689" t="s">
        <v>2410</v>
      </c>
    </row>
    <row r="117" spans="1:4" s="305" customFormat="1" ht="42.75">
      <c r="A117" s="688" t="s">
        <v>3086</v>
      </c>
      <c r="B117" s="689" t="s">
        <v>2587</v>
      </c>
      <c r="C117" s="690">
        <v>13.27059498</v>
      </c>
      <c r="D117" s="689" t="s">
        <v>2588</v>
      </c>
    </row>
    <row r="118" spans="1:4" s="305" customFormat="1" ht="42.75">
      <c r="A118" s="688" t="s">
        <v>3087</v>
      </c>
      <c r="B118" s="689" t="s">
        <v>1632</v>
      </c>
      <c r="C118" s="690">
        <v>12.360391999999999</v>
      </c>
      <c r="D118" s="689" t="s">
        <v>1633</v>
      </c>
    </row>
    <row r="119" spans="1:4" s="305" customFormat="1" ht="42.75">
      <c r="A119" s="688" t="s">
        <v>3088</v>
      </c>
      <c r="B119" s="689" t="s">
        <v>1634</v>
      </c>
      <c r="C119" s="690">
        <v>5.3631871200000001</v>
      </c>
      <c r="D119" s="689" t="s">
        <v>1635</v>
      </c>
    </row>
    <row r="120" spans="1:4" s="305" customFormat="1" ht="57">
      <c r="A120" s="688" t="s">
        <v>3089</v>
      </c>
      <c r="B120" s="689" t="s">
        <v>2589</v>
      </c>
      <c r="C120" s="690">
        <v>2632.2701842900001</v>
      </c>
      <c r="D120" s="689" t="s">
        <v>2590</v>
      </c>
    </row>
    <row r="121" spans="1:4" s="305" customFormat="1" ht="57">
      <c r="A121" s="688" t="s">
        <v>3090</v>
      </c>
      <c r="B121" s="689" t="s">
        <v>3091</v>
      </c>
      <c r="C121" s="690">
        <v>22.722956</v>
      </c>
      <c r="D121" s="689" t="s">
        <v>2591</v>
      </c>
    </row>
    <row r="122" spans="1:4" s="305" customFormat="1" ht="42.75">
      <c r="A122" s="688" t="s">
        <v>3092</v>
      </c>
      <c r="B122" s="689" t="s">
        <v>1967</v>
      </c>
      <c r="C122" s="690">
        <v>8.6889484400000008</v>
      </c>
      <c r="D122" s="689" t="s">
        <v>3093</v>
      </c>
    </row>
    <row r="123" spans="1:4" s="305" customFormat="1" ht="28.5">
      <c r="A123" s="688" t="s">
        <v>2592</v>
      </c>
      <c r="B123" s="689" t="s">
        <v>2593</v>
      </c>
      <c r="C123" s="690">
        <v>63.504102690000003</v>
      </c>
      <c r="D123" s="689" t="s">
        <v>2594</v>
      </c>
    </row>
    <row r="124" spans="1:4" s="305" customFormat="1" ht="28.5">
      <c r="A124" s="688" t="s">
        <v>355</v>
      </c>
      <c r="B124" s="689" t="s">
        <v>2595</v>
      </c>
      <c r="C124" s="690">
        <v>12194.19471285</v>
      </c>
      <c r="D124" s="689" t="s">
        <v>313</v>
      </c>
    </row>
    <row r="125" spans="1:4" s="305" customFormat="1" ht="28.5">
      <c r="A125" s="688" t="s">
        <v>503</v>
      </c>
      <c r="B125" s="689" t="s">
        <v>2152</v>
      </c>
      <c r="C125" s="690">
        <v>1473.905</v>
      </c>
      <c r="D125" s="689" t="s">
        <v>887</v>
      </c>
    </row>
    <row r="126" spans="1:4" s="305" customFormat="1" ht="42.75">
      <c r="A126" s="688" t="s">
        <v>3094</v>
      </c>
      <c r="B126" s="689" t="s">
        <v>1210</v>
      </c>
      <c r="C126" s="690">
        <v>3197.7319990000001</v>
      </c>
      <c r="D126" s="689" t="s">
        <v>10</v>
      </c>
    </row>
    <row r="127" spans="1:4" s="305" customFormat="1" ht="28.5">
      <c r="A127" s="688" t="s">
        <v>3095</v>
      </c>
      <c r="B127" s="689" t="s">
        <v>1211</v>
      </c>
      <c r="C127" s="690">
        <v>915.40661023999996</v>
      </c>
      <c r="D127" s="689" t="s">
        <v>639</v>
      </c>
    </row>
    <row r="128" spans="1:4" s="305" customFormat="1" ht="42.75">
      <c r="A128" s="688" t="s">
        <v>3096</v>
      </c>
      <c r="B128" s="689" t="s">
        <v>1212</v>
      </c>
      <c r="C128" s="690">
        <v>129.56559802000001</v>
      </c>
      <c r="D128" s="689" t="s">
        <v>509</v>
      </c>
    </row>
    <row r="129" spans="1:4" s="305" customFormat="1" ht="42.75">
      <c r="A129" s="688" t="s">
        <v>3097</v>
      </c>
      <c r="B129" s="689" t="s">
        <v>1213</v>
      </c>
      <c r="C129" s="690">
        <v>70.645581000000007</v>
      </c>
      <c r="D129" s="689" t="s">
        <v>202</v>
      </c>
    </row>
    <row r="130" spans="1:4" s="305" customFormat="1" ht="28.5">
      <c r="A130" s="688" t="s">
        <v>3098</v>
      </c>
      <c r="B130" s="689" t="s">
        <v>1214</v>
      </c>
      <c r="C130" s="690">
        <v>2790.46544455</v>
      </c>
      <c r="D130" s="689" t="s">
        <v>228</v>
      </c>
    </row>
    <row r="131" spans="1:4" s="305" customFormat="1" ht="28.5">
      <c r="A131" s="688" t="s">
        <v>3099</v>
      </c>
      <c r="B131" s="689" t="s">
        <v>1215</v>
      </c>
      <c r="C131" s="690">
        <v>339.05542193000002</v>
      </c>
      <c r="D131" s="689" t="s">
        <v>316</v>
      </c>
    </row>
    <row r="132" spans="1:4" s="305" customFormat="1" ht="42.75">
      <c r="A132" s="688" t="s">
        <v>3100</v>
      </c>
      <c r="B132" s="689" t="s">
        <v>1216</v>
      </c>
      <c r="C132" s="690">
        <v>472.91676754999997</v>
      </c>
      <c r="D132" s="689" t="s">
        <v>411</v>
      </c>
    </row>
    <row r="133" spans="1:4" s="305" customFormat="1" ht="57">
      <c r="A133" s="688" t="s">
        <v>3101</v>
      </c>
      <c r="B133" s="689" t="s">
        <v>1217</v>
      </c>
      <c r="C133" s="690">
        <v>3818.2196510600002</v>
      </c>
      <c r="D133" s="689" t="s">
        <v>46</v>
      </c>
    </row>
    <row r="134" spans="1:4" s="305" customFormat="1" ht="28.5">
      <c r="A134" s="688" t="s">
        <v>3102</v>
      </c>
      <c r="B134" s="689" t="s">
        <v>3103</v>
      </c>
      <c r="C134" s="690">
        <v>224.02655591999999</v>
      </c>
      <c r="D134" s="689" t="s">
        <v>269</v>
      </c>
    </row>
    <row r="135" spans="1:4" s="305" customFormat="1" ht="42.75">
      <c r="A135" s="688" t="s">
        <v>3104</v>
      </c>
      <c r="B135" s="689" t="s">
        <v>1218</v>
      </c>
      <c r="C135" s="690">
        <v>2.6499269999999999</v>
      </c>
      <c r="D135" s="689" t="s">
        <v>5</v>
      </c>
    </row>
    <row r="136" spans="1:4" s="305" customFormat="1" ht="28.5">
      <c r="A136" s="688" t="s">
        <v>3105</v>
      </c>
      <c r="B136" s="689" t="s">
        <v>1219</v>
      </c>
      <c r="C136" s="690">
        <v>164.52336500000001</v>
      </c>
      <c r="D136" s="689" t="s">
        <v>40</v>
      </c>
    </row>
    <row r="137" spans="1:4" s="305" customFormat="1" ht="28.5">
      <c r="A137" s="688" t="s">
        <v>3106</v>
      </c>
      <c r="B137" s="689" t="s">
        <v>1220</v>
      </c>
      <c r="C137" s="690">
        <v>314.99595828999998</v>
      </c>
      <c r="D137" s="689" t="s">
        <v>267</v>
      </c>
    </row>
    <row r="138" spans="1:4" s="305" customFormat="1" ht="28.5">
      <c r="A138" s="688" t="s">
        <v>3107</v>
      </c>
      <c r="B138" s="689" t="s">
        <v>1221</v>
      </c>
      <c r="C138" s="690">
        <v>60958.525947900001</v>
      </c>
      <c r="D138" s="689" t="s">
        <v>11</v>
      </c>
    </row>
    <row r="139" spans="1:4" s="305" customFormat="1" ht="28.5">
      <c r="A139" s="688" t="s">
        <v>3108</v>
      </c>
      <c r="B139" s="689" t="s">
        <v>3109</v>
      </c>
      <c r="C139" s="690">
        <v>1631.2795408500001</v>
      </c>
      <c r="D139" s="689" t="s">
        <v>218</v>
      </c>
    </row>
    <row r="140" spans="1:4" s="305" customFormat="1" ht="42.75">
      <c r="A140" s="688" t="s">
        <v>3110</v>
      </c>
      <c r="B140" s="689" t="s">
        <v>1222</v>
      </c>
      <c r="C140" s="690">
        <v>45.370456470000001</v>
      </c>
      <c r="D140" s="689" t="s">
        <v>441</v>
      </c>
    </row>
    <row r="141" spans="1:4" s="305" customFormat="1" ht="28.5">
      <c r="A141" s="688" t="s">
        <v>3111</v>
      </c>
      <c r="B141" s="689" t="s">
        <v>1223</v>
      </c>
      <c r="C141" s="690">
        <v>643.72653880999997</v>
      </c>
      <c r="D141" s="689" t="s">
        <v>42</v>
      </c>
    </row>
    <row r="142" spans="1:4" s="305" customFormat="1" ht="28.5">
      <c r="A142" s="688" t="s">
        <v>3112</v>
      </c>
      <c r="B142" s="689" t="s">
        <v>1224</v>
      </c>
      <c r="C142" s="690">
        <v>66.541864160000003</v>
      </c>
      <c r="D142" s="689" t="s">
        <v>391</v>
      </c>
    </row>
    <row r="143" spans="1:4" s="305" customFormat="1" ht="28.5">
      <c r="A143" s="688" t="s">
        <v>3113</v>
      </c>
      <c r="B143" s="689" t="s">
        <v>1225</v>
      </c>
      <c r="C143" s="690">
        <v>71.353004200000001</v>
      </c>
      <c r="D143" s="689" t="s">
        <v>611</v>
      </c>
    </row>
    <row r="144" spans="1:4" s="305" customFormat="1" ht="42.75">
      <c r="A144" s="688" t="s">
        <v>3114</v>
      </c>
      <c r="B144" s="689" t="s">
        <v>1689</v>
      </c>
      <c r="C144" s="690">
        <v>10.33746386</v>
      </c>
      <c r="D144" s="689" t="s">
        <v>1690</v>
      </c>
    </row>
    <row r="145" spans="1:4" s="305" customFormat="1" ht="42.75">
      <c r="A145" s="688" t="s">
        <v>3115</v>
      </c>
      <c r="B145" s="689" t="s">
        <v>1226</v>
      </c>
      <c r="C145" s="690">
        <v>1728.51593994</v>
      </c>
      <c r="D145" s="689" t="s">
        <v>691</v>
      </c>
    </row>
    <row r="146" spans="1:4" s="305" customFormat="1" ht="42.75">
      <c r="A146" s="688" t="s">
        <v>3116</v>
      </c>
      <c r="B146" s="689" t="s">
        <v>3117</v>
      </c>
      <c r="C146" s="690">
        <v>167.27439795999999</v>
      </c>
      <c r="D146" s="689" t="s">
        <v>633</v>
      </c>
    </row>
    <row r="147" spans="1:4" s="305" customFormat="1" ht="28.5">
      <c r="A147" s="688" t="s">
        <v>3118</v>
      </c>
      <c r="B147" s="689" t="s">
        <v>1227</v>
      </c>
      <c r="C147" s="690">
        <v>566.66507705000004</v>
      </c>
      <c r="D147" s="689" t="s">
        <v>874</v>
      </c>
    </row>
    <row r="148" spans="1:4" s="305" customFormat="1" ht="42.75">
      <c r="A148" s="688" t="s">
        <v>3119</v>
      </c>
      <c r="B148" s="689" t="s">
        <v>1228</v>
      </c>
      <c r="C148" s="690">
        <v>26.55712011</v>
      </c>
      <c r="D148" s="689" t="s">
        <v>927</v>
      </c>
    </row>
    <row r="149" spans="1:4" s="305" customFormat="1" ht="42.75">
      <c r="A149" s="688" t="s">
        <v>3120</v>
      </c>
      <c r="B149" s="689" t="s">
        <v>3121</v>
      </c>
      <c r="C149" s="690">
        <v>3.0019999999999998</v>
      </c>
      <c r="D149" s="689" t="s">
        <v>330</v>
      </c>
    </row>
    <row r="150" spans="1:4" s="305" customFormat="1" ht="42.75">
      <c r="A150" s="688" t="s">
        <v>3122</v>
      </c>
      <c r="B150" s="689" t="s">
        <v>1229</v>
      </c>
      <c r="C150" s="690">
        <v>196.01851138000001</v>
      </c>
      <c r="D150" s="689" t="s">
        <v>708</v>
      </c>
    </row>
    <row r="151" spans="1:4" s="305" customFormat="1" ht="28.5">
      <c r="A151" s="688" t="s">
        <v>3123</v>
      </c>
      <c r="B151" s="689" t="s">
        <v>1230</v>
      </c>
      <c r="C151" s="690">
        <v>22.572765919999998</v>
      </c>
      <c r="D151" s="689" t="s">
        <v>947</v>
      </c>
    </row>
    <row r="152" spans="1:4" s="305" customFormat="1" ht="28.5">
      <c r="A152" s="688" t="s">
        <v>3124</v>
      </c>
      <c r="B152" s="689" t="s">
        <v>1231</v>
      </c>
      <c r="C152" s="690">
        <v>2.7081460000000002</v>
      </c>
      <c r="D152" s="689" t="s">
        <v>964</v>
      </c>
    </row>
    <row r="153" spans="1:4" s="305" customFormat="1" ht="28.5">
      <c r="A153" s="688" t="s">
        <v>3125</v>
      </c>
      <c r="B153" s="689" t="s">
        <v>1232</v>
      </c>
      <c r="C153" s="690">
        <v>7.2128645300000001</v>
      </c>
      <c r="D153" s="689" t="s">
        <v>1233</v>
      </c>
    </row>
    <row r="154" spans="1:4" s="305" customFormat="1" ht="71.25">
      <c r="A154" s="688" t="s">
        <v>3126</v>
      </c>
      <c r="B154" s="689" t="s">
        <v>1234</v>
      </c>
      <c r="C154" s="690">
        <v>78.641946439999998</v>
      </c>
      <c r="D154" s="689" t="s">
        <v>1235</v>
      </c>
    </row>
    <row r="155" spans="1:4" s="305" customFormat="1" ht="42.75">
      <c r="A155" s="688" t="s">
        <v>3127</v>
      </c>
      <c r="B155" s="689" t="s">
        <v>1236</v>
      </c>
      <c r="C155" s="690">
        <v>579.46777254999995</v>
      </c>
      <c r="D155" s="689" t="s">
        <v>3128</v>
      </c>
    </row>
    <row r="156" spans="1:4" s="305" customFormat="1" ht="42.75">
      <c r="A156" s="688" t="s">
        <v>3129</v>
      </c>
      <c r="B156" s="689" t="s">
        <v>1665</v>
      </c>
      <c r="C156" s="690">
        <v>18.970471490000001</v>
      </c>
      <c r="D156" s="689" t="s">
        <v>3130</v>
      </c>
    </row>
    <row r="157" spans="1:4" s="305" customFormat="1" ht="42.75">
      <c r="A157" s="688" t="s">
        <v>3131</v>
      </c>
      <c r="B157" s="689" t="s">
        <v>1237</v>
      </c>
      <c r="C157" s="690">
        <v>230.26265957999999</v>
      </c>
      <c r="D157" s="689" t="s">
        <v>986</v>
      </c>
    </row>
    <row r="158" spans="1:4" s="305" customFormat="1" ht="28.5">
      <c r="A158" s="688" t="s">
        <v>3132</v>
      </c>
      <c r="B158" s="689" t="s">
        <v>3133</v>
      </c>
      <c r="C158" s="690">
        <v>9.1490697999999995</v>
      </c>
      <c r="D158" s="689" t="s">
        <v>991</v>
      </c>
    </row>
    <row r="159" spans="1:4" s="305" customFormat="1" ht="57">
      <c r="A159" s="688" t="s">
        <v>3134</v>
      </c>
      <c r="B159" s="689" t="s">
        <v>1238</v>
      </c>
      <c r="C159" s="690">
        <v>378.40177146000002</v>
      </c>
      <c r="D159" s="689" t="s">
        <v>992</v>
      </c>
    </row>
    <row r="160" spans="1:4" s="305" customFormat="1" ht="28.5">
      <c r="A160" s="688" t="s">
        <v>3135</v>
      </c>
      <c r="B160" s="689" t="s">
        <v>1239</v>
      </c>
      <c r="C160" s="690">
        <v>24.19595601</v>
      </c>
      <c r="D160" s="689" t="s">
        <v>993</v>
      </c>
    </row>
    <row r="161" spans="1:4" s="305" customFormat="1" ht="57">
      <c r="A161" s="688" t="s">
        <v>3136</v>
      </c>
      <c r="B161" s="689" t="s">
        <v>1240</v>
      </c>
      <c r="C161" s="690">
        <v>950.31250209999996</v>
      </c>
      <c r="D161" s="689" t="s">
        <v>994</v>
      </c>
    </row>
    <row r="162" spans="1:4" s="305" customFormat="1" ht="42.75">
      <c r="A162" s="688" t="s">
        <v>3137</v>
      </c>
      <c r="B162" s="689" t="s">
        <v>2153</v>
      </c>
      <c r="C162" s="690">
        <v>18.135818919999998</v>
      </c>
      <c r="D162" s="689" t="s">
        <v>987</v>
      </c>
    </row>
    <row r="163" spans="1:4" s="305" customFormat="1" ht="42.75">
      <c r="A163" s="688" t="s">
        <v>3138</v>
      </c>
      <c r="B163" s="689" t="s">
        <v>1241</v>
      </c>
      <c r="C163" s="690">
        <v>20.160287350000001</v>
      </c>
      <c r="D163" s="689" t="s">
        <v>988</v>
      </c>
    </row>
    <row r="164" spans="1:4" s="305" customFormat="1" ht="71.25">
      <c r="A164" s="688" t="s">
        <v>3139</v>
      </c>
      <c r="B164" s="689" t="s">
        <v>2154</v>
      </c>
      <c r="C164" s="690">
        <v>28.546083769999999</v>
      </c>
      <c r="D164" s="689" t="s">
        <v>995</v>
      </c>
    </row>
    <row r="165" spans="1:4" s="305" customFormat="1" ht="42.75">
      <c r="A165" s="688" t="s">
        <v>3140</v>
      </c>
      <c r="B165" s="689" t="s">
        <v>1242</v>
      </c>
      <c r="C165" s="690">
        <v>0.83472400000000002</v>
      </c>
      <c r="D165" s="689" t="s">
        <v>996</v>
      </c>
    </row>
    <row r="166" spans="1:4" s="305" customFormat="1" ht="42.75">
      <c r="A166" s="688" t="s">
        <v>3141</v>
      </c>
      <c r="B166" s="689" t="s">
        <v>3142</v>
      </c>
      <c r="C166" s="690">
        <v>724.74271851000003</v>
      </c>
      <c r="D166" s="689" t="s">
        <v>989</v>
      </c>
    </row>
    <row r="167" spans="1:4" s="305" customFormat="1" ht="42.75">
      <c r="A167" s="688" t="s">
        <v>3143</v>
      </c>
      <c r="B167" s="689" t="s">
        <v>1636</v>
      </c>
      <c r="C167" s="690">
        <v>17.368193680000001</v>
      </c>
      <c r="D167" s="689" t="s">
        <v>1637</v>
      </c>
    </row>
    <row r="168" spans="1:4" s="305" customFormat="1">
      <c r="A168" s="688" t="s">
        <v>2596</v>
      </c>
      <c r="B168" s="689" t="s">
        <v>1243</v>
      </c>
      <c r="C168" s="690">
        <v>2371.1004593299999</v>
      </c>
      <c r="D168" s="689" t="s">
        <v>256</v>
      </c>
    </row>
    <row r="169" spans="1:4" s="305" customFormat="1" ht="28.5">
      <c r="A169" s="688" t="s">
        <v>2597</v>
      </c>
      <c r="B169" s="689" t="s">
        <v>2598</v>
      </c>
      <c r="C169" s="690">
        <v>1528.3488485600001</v>
      </c>
      <c r="D169" s="689" t="s">
        <v>334</v>
      </c>
    </row>
    <row r="170" spans="1:4" s="305" customFormat="1" ht="42.75">
      <c r="A170" s="688" t="s">
        <v>2599</v>
      </c>
      <c r="B170" s="689" t="s">
        <v>1244</v>
      </c>
      <c r="C170" s="690">
        <v>1814.41456376</v>
      </c>
      <c r="D170" s="689" t="s">
        <v>1245</v>
      </c>
    </row>
    <row r="171" spans="1:4" s="305" customFormat="1" ht="28.5">
      <c r="A171" s="688" t="s">
        <v>2600</v>
      </c>
      <c r="B171" s="689" t="s">
        <v>2601</v>
      </c>
      <c r="C171" s="690">
        <v>39.422646829999998</v>
      </c>
      <c r="D171" s="689" t="s">
        <v>2602</v>
      </c>
    </row>
    <row r="172" spans="1:4" s="305" customFormat="1" ht="28.5">
      <c r="A172" s="688" t="s">
        <v>2603</v>
      </c>
      <c r="B172" s="689" t="s">
        <v>2604</v>
      </c>
      <c r="C172" s="690">
        <v>766.42547830000001</v>
      </c>
      <c r="D172" s="689" t="s">
        <v>1246</v>
      </c>
    </row>
    <row r="173" spans="1:4" s="305" customFormat="1" ht="28.5">
      <c r="A173" s="688" t="s">
        <v>2605</v>
      </c>
      <c r="B173" s="689" t="s">
        <v>2155</v>
      </c>
      <c r="C173" s="690">
        <v>24.54588554</v>
      </c>
      <c r="D173" s="689" t="s">
        <v>22</v>
      </c>
    </row>
    <row r="174" spans="1:4" s="305" customFormat="1" ht="28.5">
      <c r="A174" s="688" t="s">
        <v>2606</v>
      </c>
      <c r="B174" s="689" t="s">
        <v>2066</v>
      </c>
      <c r="C174" s="690">
        <v>456.32293220999998</v>
      </c>
      <c r="D174" s="689" t="s">
        <v>2067</v>
      </c>
    </row>
    <row r="175" spans="1:4" s="305" customFormat="1" ht="28.5">
      <c r="A175" s="688" t="s">
        <v>2607</v>
      </c>
      <c r="B175" s="689" t="s">
        <v>1247</v>
      </c>
      <c r="C175" s="690">
        <v>13399.97540576</v>
      </c>
      <c r="D175" s="689" t="s">
        <v>2608</v>
      </c>
    </row>
    <row r="176" spans="1:4" s="305" customFormat="1" ht="42.75">
      <c r="A176" s="688" t="s">
        <v>3144</v>
      </c>
      <c r="B176" s="689" t="s">
        <v>1248</v>
      </c>
      <c r="C176" s="690">
        <v>34.912643199999998</v>
      </c>
      <c r="D176" s="689" t="s">
        <v>1249</v>
      </c>
    </row>
    <row r="177" spans="1:4" s="305" customFormat="1" ht="28.5">
      <c r="A177" s="688" t="s">
        <v>3145</v>
      </c>
      <c r="B177" s="689" t="s">
        <v>1250</v>
      </c>
      <c r="C177" s="690">
        <v>30.376911459999999</v>
      </c>
      <c r="D177" s="689" t="s">
        <v>1251</v>
      </c>
    </row>
    <row r="178" spans="1:4" s="305" customFormat="1" ht="28.5">
      <c r="A178" s="688" t="s">
        <v>3146</v>
      </c>
      <c r="B178" s="689" t="s">
        <v>1252</v>
      </c>
      <c r="C178" s="690">
        <v>20.49790278</v>
      </c>
      <c r="D178" s="689" t="s">
        <v>1253</v>
      </c>
    </row>
    <row r="179" spans="1:4">
      <c r="A179" s="688" t="s">
        <v>3147</v>
      </c>
      <c r="B179" s="689" t="s">
        <v>1254</v>
      </c>
      <c r="C179" s="690">
        <v>200.02623978</v>
      </c>
      <c r="D179" s="689" t="s">
        <v>1255</v>
      </c>
    </row>
    <row r="180" spans="1:4" ht="28.5">
      <c r="A180" s="688" t="s">
        <v>3148</v>
      </c>
      <c r="B180" s="689" t="s">
        <v>1638</v>
      </c>
      <c r="C180" s="690">
        <v>36.484981589999997</v>
      </c>
      <c r="D180" s="689" t="s">
        <v>1639</v>
      </c>
    </row>
    <row r="181" spans="1:4" ht="28.5">
      <c r="A181" s="688" t="s">
        <v>3149</v>
      </c>
      <c r="B181" s="689" t="s">
        <v>1640</v>
      </c>
      <c r="C181" s="690">
        <v>34.243165310000002</v>
      </c>
      <c r="D181" s="689" t="s">
        <v>1641</v>
      </c>
    </row>
    <row r="182" spans="1:4">
      <c r="A182" s="688" t="s">
        <v>3150</v>
      </c>
      <c r="B182" s="689" t="s">
        <v>1666</v>
      </c>
      <c r="C182" s="690">
        <v>9.3776437700000006</v>
      </c>
      <c r="D182" s="689" t="s">
        <v>1667</v>
      </c>
    </row>
    <row r="183" spans="1:4" ht="42.75">
      <c r="A183" s="688" t="s">
        <v>3151</v>
      </c>
      <c r="B183" s="689" t="s">
        <v>1668</v>
      </c>
      <c r="C183" s="690">
        <v>1.0206820000000001</v>
      </c>
      <c r="D183" s="689" t="s">
        <v>1669</v>
      </c>
    </row>
    <row r="184" spans="1:4">
      <c r="A184" s="688" t="s">
        <v>3152</v>
      </c>
      <c r="B184" s="689" t="s">
        <v>1670</v>
      </c>
      <c r="C184" s="690">
        <v>7.0455374800000001</v>
      </c>
      <c r="D184" s="689" t="s">
        <v>1671</v>
      </c>
    </row>
    <row r="185" spans="1:4" ht="57">
      <c r="A185" s="688" t="s">
        <v>3153</v>
      </c>
      <c r="B185" s="689" t="s">
        <v>3154</v>
      </c>
      <c r="C185" s="690">
        <v>2.9745780000000002</v>
      </c>
      <c r="D185" s="689" t="s">
        <v>1672</v>
      </c>
    </row>
    <row r="186" spans="1:4" ht="28.5">
      <c r="A186" s="688" t="s">
        <v>3155</v>
      </c>
      <c r="B186" s="689" t="s">
        <v>1673</v>
      </c>
      <c r="C186" s="690">
        <v>6.3759568599999996</v>
      </c>
      <c r="D186" s="689" t="s">
        <v>1674</v>
      </c>
    </row>
    <row r="187" spans="1:4" ht="28.7" customHeight="1">
      <c r="A187" s="688" t="s">
        <v>3156</v>
      </c>
      <c r="B187" s="689" t="s">
        <v>1968</v>
      </c>
      <c r="C187" s="690">
        <v>9.3323945899999998</v>
      </c>
      <c r="D187" s="689" t="s">
        <v>1723</v>
      </c>
    </row>
    <row r="188" spans="1:4" ht="28.5">
      <c r="A188" s="688" t="s">
        <v>3157</v>
      </c>
      <c r="B188" s="689" t="s">
        <v>2068</v>
      </c>
      <c r="C188" s="690">
        <v>7.1401398599999997</v>
      </c>
      <c r="D188" s="689" t="s">
        <v>2069</v>
      </c>
    </row>
    <row r="189" spans="1:4" ht="28.5">
      <c r="A189" s="688" t="s">
        <v>3158</v>
      </c>
      <c r="B189" s="689" t="s">
        <v>3159</v>
      </c>
      <c r="C189" s="690">
        <v>47.115105990000004</v>
      </c>
      <c r="D189" s="689" t="s">
        <v>3160</v>
      </c>
    </row>
    <row r="190" spans="1:4" ht="42.75">
      <c r="A190" s="688" t="s">
        <v>3161</v>
      </c>
      <c r="B190" s="689" t="s">
        <v>3162</v>
      </c>
      <c r="C190" s="690">
        <v>75.704763850000006</v>
      </c>
      <c r="D190" s="689" t="s">
        <v>3163</v>
      </c>
    </row>
    <row r="191" spans="1:4" ht="28.5">
      <c r="A191" s="688" t="s">
        <v>3164</v>
      </c>
      <c r="B191" s="689" t="s">
        <v>2287</v>
      </c>
      <c r="C191" s="690">
        <v>167.40932402999999</v>
      </c>
      <c r="D191" s="689" t="s">
        <v>2286</v>
      </c>
    </row>
    <row r="192" spans="1:4" ht="28.5">
      <c r="A192" s="688" t="s">
        <v>3165</v>
      </c>
      <c r="B192" s="689" t="s">
        <v>2788</v>
      </c>
      <c r="C192" s="690">
        <v>263.64553999999998</v>
      </c>
      <c r="D192" s="689" t="s">
        <v>2789</v>
      </c>
    </row>
    <row r="193" spans="1:4" ht="28.5">
      <c r="A193" s="688" t="s">
        <v>3166</v>
      </c>
      <c r="B193" s="689" t="s">
        <v>2709</v>
      </c>
      <c r="C193" s="690">
        <v>2.270216</v>
      </c>
      <c r="D193" s="689" t="s">
        <v>2710</v>
      </c>
    </row>
    <row r="194" spans="1:4" ht="28.5">
      <c r="A194" s="688" t="s">
        <v>3167</v>
      </c>
      <c r="B194" s="689" t="s">
        <v>3168</v>
      </c>
      <c r="C194" s="690">
        <v>8.9241189999999992</v>
      </c>
      <c r="D194" s="689" t="s">
        <v>2790</v>
      </c>
    </row>
    <row r="195" spans="1:4" ht="28.5">
      <c r="A195" s="688" t="s">
        <v>3169</v>
      </c>
      <c r="B195" s="689" t="s">
        <v>3170</v>
      </c>
      <c r="C195" s="690">
        <v>1.9025000000000001</v>
      </c>
      <c r="D195" s="689" t="s">
        <v>2786</v>
      </c>
    </row>
    <row r="196" spans="1:4" ht="42.75">
      <c r="A196" s="688" t="s">
        <v>3171</v>
      </c>
      <c r="B196" s="689" t="s">
        <v>1675</v>
      </c>
      <c r="C196" s="690">
        <v>1.2747580000000001</v>
      </c>
      <c r="D196" s="689" t="s">
        <v>1676</v>
      </c>
    </row>
    <row r="197" spans="1:4" ht="42.75">
      <c r="A197" s="688" t="s">
        <v>3172</v>
      </c>
      <c r="B197" s="689" t="s">
        <v>1677</v>
      </c>
      <c r="C197" s="690">
        <v>479.49493540999998</v>
      </c>
      <c r="D197" s="689" t="s">
        <v>1678</v>
      </c>
    </row>
    <row r="198" spans="1:4" ht="42.75">
      <c r="A198" s="688" t="s">
        <v>3173</v>
      </c>
      <c r="B198" s="689" t="s">
        <v>1697</v>
      </c>
      <c r="C198" s="690">
        <v>47.992211390000001</v>
      </c>
      <c r="D198" s="689" t="s">
        <v>3174</v>
      </c>
    </row>
    <row r="199" spans="1:4" ht="42.75">
      <c r="A199" s="688" t="s">
        <v>3175</v>
      </c>
      <c r="B199" s="689" t="s">
        <v>3176</v>
      </c>
      <c r="C199" s="690">
        <v>33.651081869999999</v>
      </c>
      <c r="D199" s="689" t="s">
        <v>2156</v>
      </c>
    </row>
    <row r="200" spans="1:4" ht="28.5">
      <c r="A200" s="692" t="s">
        <v>3177</v>
      </c>
      <c r="B200" s="693" t="s">
        <v>2341</v>
      </c>
      <c r="C200" s="694">
        <v>11.1974117</v>
      </c>
      <c r="D200" s="693" t="s">
        <v>2342</v>
      </c>
    </row>
  </sheetData>
  <mergeCells count="10">
    <mergeCell ref="A2:B2"/>
    <mergeCell ref="C2:D2"/>
    <mergeCell ref="C3:D3"/>
    <mergeCell ref="A4:B4"/>
    <mergeCell ref="C4:D4"/>
    <mergeCell ref="A5:B5"/>
    <mergeCell ref="C5:D5"/>
    <mergeCell ref="A6:B6"/>
    <mergeCell ref="C6:D6"/>
    <mergeCell ref="A3:B3"/>
  </mergeCells>
  <phoneticPr fontId="0" type="noConversion"/>
  <printOptions horizontalCentered="1"/>
  <pageMargins left="0.39370078740157483" right="0.31496062992125984" top="0.47244094488188981" bottom="0.35433070866141736" header="0.31496062992125984" footer="0.15748031496062992"/>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rgb="FFFFEEB9"/>
  </sheetPr>
  <dimension ref="A1:E37"/>
  <sheetViews>
    <sheetView view="pageBreakPreview" zoomScaleNormal="100" zoomScaleSheetLayoutView="100" workbookViewId="0">
      <selection activeCell="C11" sqref="C11"/>
    </sheetView>
  </sheetViews>
  <sheetFormatPr defaultRowHeight="12.75"/>
  <cols>
    <col min="1" max="2" width="9.5703125" style="597" customWidth="1"/>
    <col min="3" max="3" width="31.5703125" style="597" customWidth="1"/>
    <col min="4" max="4" width="17.140625" style="597" customWidth="1"/>
    <col min="5" max="5" width="36.5703125" style="597" customWidth="1"/>
    <col min="6" max="6" width="4.7109375" style="597" customWidth="1"/>
    <col min="7" max="16384" width="9.140625" style="597"/>
  </cols>
  <sheetData>
    <row r="1" spans="1:5" s="304" customFormat="1" ht="33.75" customHeight="1">
      <c r="A1" s="882" t="s">
        <v>1258</v>
      </c>
      <c r="B1" s="882"/>
      <c r="C1" s="882"/>
      <c r="D1" s="883" t="s">
        <v>769</v>
      </c>
      <c r="E1" s="883"/>
    </row>
    <row r="2" spans="1:5" s="304" customFormat="1" ht="14.85" customHeight="1">
      <c r="A2" s="884" t="s">
        <v>1259</v>
      </c>
      <c r="B2" s="884"/>
      <c r="C2" s="884"/>
      <c r="D2" s="885" t="s">
        <v>1260</v>
      </c>
      <c r="E2" s="885"/>
    </row>
    <row r="3" spans="1:5" s="304" customFormat="1" ht="15.95" customHeight="1">
      <c r="A3" s="884" t="s">
        <v>1261</v>
      </c>
      <c r="B3" s="884"/>
      <c r="C3" s="884"/>
      <c r="D3" s="885" t="s">
        <v>1262</v>
      </c>
      <c r="E3" s="885"/>
    </row>
    <row r="4" spans="1:5" s="304" customFormat="1" ht="24.75" customHeight="1">
      <c r="A4" s="877" t="s">
        <v>158</v>
      </c>
      <c r="B4" s="877"/>
      <c r="C4" s="877"/>
      <c r="D4" s="878" t="s">
        <v>506</v>
      </c>
      <c r="E4" s="878"/>
    </row>
    <row r="5" spans="1:5" s="304" customFormat="1" ht="21.4" customHeight="1">
      <c r="A5" s="880" t="s">
        <v>1263</v>
      </c>
      <c r="B5" s="880" t="s">
        <v>1264</v>
      </c>
      <c r="C5" s="879" t="s">
        <v>534</v>
      </c>
      <c r="D5" s="881" t="s">
        <v>3178</v>
      </c>
      <c r="E5" s="879" t="s">
        <v>51</v>
      </c>
    </row>
    <row r="6" spans="1:5" s="304" customFormat="1" ht="45.75" customHeight="1">
      <c r="A6" s="880"/>
      <c r="B6" s="880"/>
      <c r="C6" s="879"/>
      <c r="D6" s="881"/>
      <c r="E6" s="879"/>
    </row>
    <row r="7" spans="1:5" s="304" customFormat="1" ht="14.25" customHeight="1">
      <c r="A7" s="309">
        <v>1</v>
      </c>
      <c r="B7" s="309">
        <v>2</v>
      </c>
      <c r="C7" s="309">
        <v>3</v>
      </c>
      <c r="D7" s="446">
        <v>4</v>
      </c>
      <c r="E7" s="309">
        <v>5</v>
      </c>
    </row>
    <row r="8" spans="1:5" s="304" customFormat="1">
      <c r="A8" s="657"/>
      <c r="B8" s="657"/>
      <c r="C8" s="656" t="s">
        <v>331</v>
      </c>
      <c r="D8" s="695">
        <v>1009054.355888</v>
      </c>
      <c r="E8" s="656" t="s">
        <v>248</v>
      </c>
    </row>
    <row r="9" spans="1:5" s="304" customFormat="1">
      <c r="A9" s="696" t="s">
        <v>723</v>
      </c>
      <c r="B9" s="697"/>
      <c r="C9" s="669" t="s">
        <v>635</v>
      </c>
      <c r="D9" s="698">
        <v>877938.73201067001</v>
      </c>
      <c r="E9" s="669" t="s">
        <v>363</v>
      </c>
    </row>
    <row r="10" spans="1:5" s="304" customFormat="1">
      <c r="A10" s="699" t="s">
        <v>723</v>
      </c>
      <c r="B10" s="700" t="s">
        <v>602</v>
      </c>
      <c r="C10" s="659" t="s">
        <v>636</v>
      </c>
      <c r="D10" s="701">
        <v>111057.98876152</v>
      </c>
      <c r="E10" s="659" t="s">
        <v>386</v>
      </c>
    </row>
    <row r="11" spans="1:5" s="304" customFormat="1">
      <c r="A11" s="702"/>
      <c r="B11" s="700" t="s">
        <v>603</v>
      </c>
      <c r="C11" s="659" t="s">
        <v>1265</v>
      </c>
      <c r="D11" s="701">
        <v>8399.2387108900002</v>
      </c>
      <c r="E11" s="659" t="s">
        <v>597</v>
      </c>
    </row>
    <row r="12" spans="1:5" s="304" customFormat="1" ht="63.75">
      <c r="A12" s="702"/>
      <c r="B12" s="700" t="s">
        <v>204</v>
      </c>
      <c r="C12" s="659" t="s">
        <v>1446</v>
      </c>
      <c r="D12" s="701">
        <v>4445.0848684299999</v>
      </c>
      <c r="E12" s="659" t="s">
        <v>1447</v>
      </c>
    </row>
    <row r="13" spans="1:5" s="304" customFormat="1">
      <c r="A13" s="702"/>
      <c r="B13" s="700" t="s">
        <v>174</v>
      </c>
      <c r="C13" s="659" t="s">
        <v>1448</v>
      </c>
      <c r="D13" s="701">
        <v>3000.78357061</v>
      </c>
      <c r="E13" s="659" t="s">
        <v>1449</v>
      </c>
    </row>
    <row r="14" spans="1:5" s="304" customFormat="1" ht="25.5">
      <c r="A14" s="702"/>
      <c r="B14" s="700" t="s">
        <v>13</v>
      </c>
      <c r="C14" s="659" t="s">
        <v>1915</v>
      </c>
      <c r="D14" s="701">
        <v>91011.578809760002</v>
      </c>
      <c r="E14" s="659" t="s">
        <v>1916</v>
      </c>
    </row>
    <row r="15" spans="1:5" s="304" customFormat="1">
      <c r="A15" s="702"/>
      <c r="B15" s="700" t="s">
        <v>1266</v>
      </c>
      <c r="C15" s="659" t="s">
        <v>47</v>
      </c>
      <c r="D15" s="701">
        <v>72959.731054139993</v>
      </c>
      <c r="E15" s="659" t="s">
        <v>702</v>
      </c>
    </row>
    <row r="16" spans="1:5" s="304" customFormat="1" ht="25.5">
      <c r="A16" s="702"/>
      <c r="B16" s="700" t="s">
        <v>233</v>
      </c>
      <c r="C16" s="659" t="s">
        <v>1267</v>
      </c>
      <c r="D16" s="701">
        <v>45660.373427029997</v>
      </c>
      <c r="E16" s="659" t="s">
        <v>867</v>
      </c>
    </row>
    <row r="17" spans="1:5" s="304" customFormat="1" ht="25.5">
      <c r="A17" s="702"/>
      <c r="B17" s="700" t="s">
        <v>234</v>
      </c>
      <c r="C17" s="659" t="s">
        <v>1268</v>
      </c>
      <c r="D17" s="701">
        <v>43631.314491149999</v>
      </c>
      <c r="E17" s="659" t="s">
        <v>820</v>
      </c>
    </row>
    <row r="18" spans="1:5" s="304" customFormat="1">
      <c r="A18" s="702"/>
      <c r="B18" s="700" t="s">
        <v>235</v>
      </c>
      <c r="C18" s="659" t="s">
        <v>1917</v>
      </c>
      <c r="D18" s="701">
        <v>27763.123416480001</v>
      </c>
      <c r="E18" s="659" t="s">
        <v>1918</v>
      </c>
    </row>
    <row r="19" spans="1:5" s="304" customFormat="1" ht="25.5">
      <c r="A19" s="702"/>
      <c r="B19" s="700" t="s">
        <v>1269</v>
      </c>
      <c r="C19" s="659" t="s">
        <v>721</v>
      </c>
      <c r="D19" s="701">
        <v>267239.69885062001</v>
      </c>
      <c r="E19" s="659" t="s">
        <v>305</v>
      </c>
    </row>
    <row r="20" spans="1:5" s="304" customFormat="1" ht="38.25">
      <c r="A20" s="702"/>
      <c r="B20" s="700" t="s">
        <v>1270</v>
      </c>
      <c r="C20" s="659" t="s">
        <v>1853</v>
      </c>
      <c r="D20" s="701">
        <v>49.653163399999997</v>
      </c>
      <c r="E20" s="659" t="s">
        <v>604</v>
      </c>
    </row>
    <row r="21" spans="1:5" s="304" customFormat="1" ht="25.5">
      <c r="A21" s="702"/>
      <c r="B21" s="700" t="s">
        <v>1271</v>
      </c>
      <c r="C21" s="659" t="s">
        <v>1451</v>
      </c>
      <c r="D21" s="701">
        <v>108.93788664</v>
      </c>
      <c r="E21" s="659" t="s">
        <v>1452</v>
      </c>
    </row>
    <row r="22" spans="1:5" s="304" customFormat="1">
      <c r="A22" s="702"/>
      <c r="B22" s="700" t="s">
        <v>1881</v>
      </c>
      <c r="C22" s="659" t="s">
        <v>1913</v>
      </c>
      <c r="D22" s="701">
        <v>202611.22500000001</v>
      </c>
      <c r="E22" s="659" t="s">
        <v>1914</v>
      </c>
    </row>
    <row r="23" spans="1:5" s="304" customFormat="1">
      <c r="A23" s="696" t="s">
        <v>236</v>
      </c>
      <c r="B23" s="697"/>
      <c r="C23" s="669" t="s">
        <v>1272</v>
      </c>
      <c r="D23" s="698">
        <v>17566.70116271</v>
      </c>
      <c r="E23" s="669" t="s">
        <v>203</v>
      </c>
    </row>
    <row r="24" spans="1:5" s="304" customFormat="1" ht="38.25">
      <c r="A24" s="699" t="s">
        <v>236</v>
      </c>
      <c r="B24" s="700" t="s">
        <v>355</v>
      </c>
      <c r="C24" s="659" t="s">
        <v>1453</v>
      </c>
      <c r="D24" s="701">
        <v>3880.3854454299999</v>
      </c>
      <c r="E24" s="659" t="s">
        <v>1454</v>
      </c>
    </row>
    <row r="25" spans="1:5" s="304" customFormat="1">
      <c r="A25" s="702"/>
      <c r="B25" s="700" t="s">
        <v>178</v>
      </c>
      <c r="C25" s="659" t="s">
        <v>1455</v>
      </c>
      <c r="D25" s="701">
        <v>72.728372960000002</v>
      </c>
      <c r="E25" s="659" t="s">
        <v>1456</v>
      </c>
    </row>
    <row r="26" spans="1:5" s="304" customFormat="1" ht="25.5">
      <c r="A26" s="702"/>
      <c r="B26" s="700" t="s">
        <v>179</v>
      </c>
      <c r="C26" s="659" t="s">
        <v>1457</v>
      </c>
      <c r="D26" s="701">
        <v>13613.58734432</v>
      </c>
      <c r="E26" s="659" t="s">
        <v>1458</v>
      </c>
    </row>
    <row r="27" spans="1:5" s="304" customFormat="1">
      <c r="A27" s="696" t="s">
        <v>362</v>
      </c>
      <c r="B27" s="697"/>
      <c r="C27" s="669" t="s">
        <v>562</v>
      </c>
      <c r="D27" s="698">
        <v>60320.150672360003</v>
      </c>
      <c r="E27" s="669" t="s">
        <v>1274</v>
      </c>
    </row>
    <row r="28" spans="1:5" s="304" customFormat="1">
      <c r="A28" s="699" t="s">
        <v>362</v>
      </c>
      <c r="B28" s="700" t="s">
        <v>2157</v>
      </c>
      <c r="C28" s="659" t="s">
        <v>2158</v>
      </c>
      <c r="D28" s="701">
        <v>60000</v>
      </c>
      <c r="E28" s="659" t="s">
        <v>2159</v>
      </c>
    </row>
    <row r="29" spans="1:5" s="304" customFormat="1">
      <c r="A29" s="702"/>
      <c r="B29" s="700" t="s">
        <v>1275</v>
      </c>
      <c r="C29" s="659" t="s">
        <v>8</v>
      </c>
      <c r="D29" s="701">
        <v>320.15067235999999</v>
      </c>
      <c r="E29" s="659" t="s">
        <v>7</v>
      </c>
    </row>
    <row r="30" spans="1:5" s="304" customFormat="1" ht="25.5" customHeight="1">
      <c r="A30" s="696" t="s">
        <v>655</v>
      </c>
      <c r="B30" s="697"/>
      <c r="C30" s="669" t="s">
        <v>77</v>
      </c>
      <c r="D30" s="698">
        <v>42284.451999329998</v>
      </c>
      <c r="E30" s="669" t="s">
        <v>668</v>
      </c>
    </row>
    <row r="31" spans="1:5" s="304" customFormat="1">
      <c r="A31" s="699" t="s">
        <v>655</v>
      </c>
      <c r="B31" s="700" t="s">
        <v>1276</v>
      </c>
      <c r="C31" s="659" t="s">
        <v>77</v>
      </c>
      <c r="D31" s="701">
        <v>31957.668000000001</v>
      </c>
      <c r="E31" s="659" t="s">
        <v>668</v>
      </c>
    </row>
    <row r="32" spans="1:5" s="304" customFormat="1" ht="25.5">
      <c r="A32" s="702"/>
      <c r="B32" s="700" t="s">
        <v>1277</v>
      </c>
      <c r="C32" s="659" t="s">
        <v>117</v>
      </c>
      <c r="D32" s="701">
        <v>10326.78399933</v>
      </c>
      <c r="E32" s="659" t="s">
        <v>80</v>
      </c>
    </row>
    <row r="33" spans="1:5" s="304" customFormat="1">
      <c r="A33" s="696" t="s">
        <v>1039</v>
      </c>
      <c r="B33" s="697"/>
      <c r="C33" s="669" t="s">
        <v>920</v>
      </c>
      <c r="D33" s="698">
        <v>10364.7240115</v>
      </c>
      <c r="E33" s="669" t="s">
        <v>99</v>
      </c>
    </row>
    <row r="34" spans="1:5" s="304" customFormat="1" ht="25.5">
      <c r="A34" s="699" t="s">
        <v>1039</v>
      </c>
      <c r="B34" s="700" t="s">
        <v>1278</v>
      </c>
      <c r="C34" s="659" t="s">
        <v>142</v>
      </c>
      <c r="D34" s="701">
        <v>5000</v>
      </c>
      <c r="E34" s="659" t="s">
        <v>100</v>
      </c>
    </row>
    <row r="35" spans="1:5" s="304" customFormat="1" ht="25.5">
      <c r="A35" s="702"/>
      <c r="B35" s="700" t="s">
        <v>1256</v>
      </c>
      <c r="C35" s="659" t="s">
        <v>332</v>
      </c>
      <c r="D35" s="701">
        <v>5364.7240115000004</v>
      </c>
      <c r="E35" s="659" t="s">
        <v>625</v>
      </c>
    </row>
    <row r="36" spans="1:5" ht="51">
      <c r="A36" s="696" t="s">
        <v>692</v>
      </c>
      <c r="B36" s="697"/>
      <c r="C36" s="669" t="s">
        <v>1991</v>
      </c>
      <c r="D36" s="698">
        <v>579.59603143000004</v>
      </c>
      <c r="E36" s="669" t="s">
        <v>1992</v>
      </c>
    </row>
    <row r="37" spans="1:5" ht="25.5">
      <c r="A37" s="703" t="s">
        <v>692</v>
      </c>
      <c r="B37" s="704" t="s">
        <v>1993</v>
      </c>
      <c r="C37" s="705" t="s">
        <v>1994</v>
      </c>
      <c r="D37" s="706">
        <v>579.59603143000004</v>
      </c>
      <c r="E37" s="705" t="s">
        <v>1995</v>
      </c>
    </row>
  </sheetData>
  <mergeCells count="13">
    <mergeCell ref="A1:C1"/>
    <mergeCell ref="D1:E1"/>
    <mergeCell ref="A2:C2"/>
    <mergeCell ref="D2:E2"/>
    <mergeCell ref="A3:C3"/>
    <mergeCell ref="D3:E3"/>
    <mergeCell ref="A4:C4"/>
    <mergeCell ref="D4:E4"/>
    <mergeCell ref="C5:C6"/>
    <mergeCell ref="A5:A6"/>
    <mergeCell ref="B5:B6"/>
    <mergeCell ref="E5:E6"/>
    <mergeCell ref="D5:D6"/>
  </mergeCells>
  <phoneticPr fontId="0" type="noConversion"/>
  <printOptions horizontalCentered="1"/>
  <pageMargins left="0.39370078740157483" right="0.19685039370078741" top="0.55118110236220474" bottom="0.31496062992125984"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FFEEB9"/>
  </sheetPr>
  <dimension ref="A1:O112"/>
  <sheetViews>
    <sheetView view="pageBreakPreview" topLeftCell="A24" zoomScale="86" zoomScaleSheetLayoutView="86" workbookViewId="0">
      <selection activeCell="F40" sqref="F40"/>
    </sheetView>
  </sheetViews>
  <sheetFormatPr defaultRowHeight="12.75"/>
  <cols>
    <col min="1" max="1" width="32.5703125" style="597" customWidth="1"/>
    <col min="2" max="3" width="15.7109375" style="597" customWidth="1"/>
    <col min="4" max="6" width="15.7109375" style="116" customWidth="1"/>
    <col min="7" max="10" width="15.5703125" style="597" customWidth="1"/>
    <col min="11" max="11" width="32.5703125" style="597" customWidth="1"/>
    <col min="12" max="12" width="10.140625" style="597" bestFit="1" customWidth="1"/>
    <col min="13" max="13" width="12.85546875" style="597" bestFit="1" customWidth="1"/>
    <col min="14" max="14" width="18" style="597" customWidth="1"/>
    <col min="15" max="16384" width="9.140625" style="597"/>
  </cols>
  <sheetData>
    <row r="1" spans="1:14" ht="15">
      <c r="A1" s="597" t="s">
        <v>159</v>
      </c>
      <c r="B1" s="168"/>
      <c r="C1" s="156" t="s">
        <v>2343</v>
      </c>
      <c r="D1" s="156"/>
      <c r="E1" s="156"/>
      <c r="F1" s="156"/>
      <c r="K1" s="175" t="s">
        <v>588</v>
      </c>
      <c r="L1" s="161"/>
      <c r="M1" s="161"/>
      <c r="N1" s="161"/>
    </row>
    <row r="2" spans="1:14">
      <c r="B2" s="162"/>
      <c r="C2" s="162"/>
      <c r="D2" s="162"/>
      <c r="E2" s="162"/>
      <c r="F2" s="162"/>
      <c r="K2" s="175"/>
      <c r="L2" s="161"/>
      <c r="M2" s="161"/>
      <c r="N2" s="161"/>
    </row>
    <row r="3" spans="1:14">
      <c r="A3" s="15" t="s">
        <v>377</v>
      </c>
      <c r="B3" s="172"/>
      <c r="C3" s="172"/>
      <c r="D3" s="172"/>
      <c r="E3" s="172"/>
      <c r="F3" s="172"/>
      <c r="K3" s="17" t="s">
        <v>275</v>
      </c>
      <c r="L3" s="161"/>
      <c r="M3" s="161"/>
      <c r="N3" s="161"/>
    </row>
    <row r="4" spans="1:14">
      <c r="B4" s="162"/>
      <c r="C4" s="162"/>
      <c r="D4" s="162"/>
      <c r="E4" s="162"/>
      <c r="F4" s="162"/>
      <c r="K4" s="202"/>
      <c r="L4" s="161"/>
      <c r="M4" s="161"/>
      <c r="N4" s="161"/>
    </row>
    <row r="5" spans="1:14">
      <c r="A5" s="597" t="s">
        <v>158</v>
      </c>
      <c r="B5" s="156"/>
      <c r="C5" s="156"/>
      <c r="D5" s="156"/>
      <c r="E5" s="156"/>
      <c r="F5" s="156"/>
      <c r="K5" s="175" t="s">
        <v>731</v>
      </c>
      <c r="L5" s="161"/>
      <c r="M5" s="161"/>
      <c r="N5" s="161"/>
    </row>
    <row r="6" spans="1:14" ht="31.5" customHeight="1">
      <c r="A6" s="860" t="s">
        <v>534</v>
      </c>
      <c r="B6" s="863" t="s">
        <v>2046</v>
      </c>
      <c r="C6" s="867" t="s">
        <v>2105</v>
      </c>
      <c r="D6" s="886" t="s">
        <v>2807</v>
      </c>
      <c r="E6" s="886"/>
      <c r="F6" s="868" t="s">
        <v>2833</v>
      </c>
      <c r="G6" s="865" t="s">
        <v>2355</v>
      </c>
      <c r="H6" s="865"/>
      <c r="I6" s="865"/>
      <c r="J6" s="866"/>
      <c r="K6" s="860" t="s">
        <v>51</v>
      </c>
      <c r="L6" s="161"/>
      <c r="M6" s="161"/>
      <c r="N6" s="161"/>
    </row>
    <row r="7" spans="1:14" ht="44.25" customHeight="1">
      <c r="A7" s="861"/>
      <c r="B7" s="863"/>
      <c r="C7" s="867" t="s">
        <v>750</v>
      </c>
      <c r="D7" s="683" t="s">
        <v>750</v>
      </c>
      <c r="E7" s="683" t="s">
        <v>2832</v>
      </c>
      <c r="F7" s="868"/>
      <c r="G7" s="642" t="s">
        <v>2308</v>
      </c>
      <c r="H7" s="157" t="s">
        <v>2106</v>
      </c>
      <c r="I7" s="157" t="s">
        <v>2107</v>
      </c>
      <c r="J7" s="157" t="s">
        <v>2806</v>
      </c>
      <c r="K7" s="861"/>
      <c r="L7" s="161"/>
      <c r="M7" s="161"/>
      <c r="N7" s="161"/>
    </row>
    <row r="8" spans="1:14" s="69" customFormat="1">
      <c r="A8" s="255">
        <v>1</v>
      </c>
      <c r="B8" s="302" t="s">
        <v>236</v>
      </c>
      <c r="C8" s="681" t="s">
        <v>362</v>
      </c>
      <c r="D8" s="648" t="s">
        <v>655</v>
      </c>
      <c r="E8" s="648" t="s">
        <v>1039</v>
      </c>
      <c r="F8" s="648" t="s">
        <v>692</v>
      </c>
      <c r="G8" s="682" t="s">
        <v>1040</v>
      </c>
      <c r="H8" s="302" t="s">
        <v>1142</v>
      </c>
      <c r="I8" s="294" t="s">
        <v>580</v>
      </c>
      <c r="J8" s="302" t="s">
        <v>2024</v>
      </c>
      <c r="K8" s="294" t="s">
        <v>2027</v>
      </c>
      <c r="L8" s="68"/>
      <c r="M8" s="68"/>
      <c r="N8" s="68"/>
    </row>
    <row r="9" spans="1:14">
      <c r="A9" s="18" t="s">
        <v>570</v>
      </c>
      <c r="B9" s="284">
        <v>7662220.2606021203</v>
      </c>
      <c r="C9" s="284">
        <v>9691789.1434346996</v>
      </c>
      <c r="D9" s="284">
        <v>8789004.5193871893</v>
      </c>
      <c r="E9" s="284">
        <v>736659.42816880997</v>
      </c>
      <c r="F9" s="284">
        <v>709799.56906013004</v>
      </c>
      <c r="G9" s="284">
        <v>2176293</v>
      </c>
      <c r="H9" s="284">
        <v>2107201</v>
      </c>
      <c r="I9" s="284">
        <v>2534299</v>
      </c>
      <c r="J9" s="284">
        <v>1971211.5877872389</v>
      </c>
      <c r="K9" s="18" t="s">
        <v>571</v>
      </c>
      <c r="L9" s="32"/>
      <c r="M9" s="225"/>
      <c r="N9" s="225"/>
    </row>
    <row r="10" spans="1:14" ht="25.5">
      <c r="A10" s="19" t="s">
        <v>1036</v>
      </c>
      <c r="B10" s="203">
        <v>4275886.7036550203</v>
      </c>
      <c r="C10" s="203">
        <v>4848028.3186229002</v>
      </c>
      <c r="D10" s="203">
        <v>5694904.4001289299</v>
      </c>
      <c r="E10" s="203">
        <v>283883.52751122002</v>
      </c>
      <c r="F10" s="203">
        <v>412105.46321011998</v>
      </c>
      <c r="G10" s="203">
        <v>1268368.9927816</v>
      </c>
      <c r="H10" s="203" t="s">
        <v>2487</v>
      </c>
      <c r="I10" s="203" t="s">
        <v>2711</v>
      </c>
      <c r="J10" s="203">
        <v>1735032.5733391996</v>
      </c>
      <c r="K10" s="19" t="s">
        <v>1037</v>
      </c>
      <c r="L10" s="32"/>
      <c r="M10" s="225"/>
      <c r="N10" s="225"/>
    </row>
    <row r="11" spans="1:14" ht="13.7" customHeight="1">
      <c r="A11" s="218" t="s">
        <v>647</v>
      </c>
      <c r="B11" s="204">
        <v>1437364.5143039802</v>
      </c>
      <c r="C11" s="204">
        <v>1538785.4516093901</v>
      </c>
      <c r="D11" s="204">
        <v>1687576.9781008</v>
      </c>
      <c r="E11" s="204">
        <v>118970.02823301</v>
      </c>
      <c r="F11" s="204">
        <v>153266.21537952</v>
      </c>
      <c r="G11" s="204">
        <v>393315.88592209999</v>
      </c>
      <c r="H11" s="204" t="s">
        <v>2449</v>
      </c>
      <c r="I11" s="204" t="s">
        <v>2671</v>
      </c>
      <c r="J11" s="204">
        <v>598091.18863739003</v>
      </c>
      <c r="K11" s="218" t="s">
        <v>409</v>
      </c>
      <c r="L11" s="32"/>
      <c r="M11" s="225"/>
      <c r="N11" s="225"/>
    </row>
    <row r="12" spans="1:14" ht="12.75" customHeight="1">
      <c r="A12" s="218" t="s">
        <v>439</v>
      </c>
      <c r="B12" s="204">
        <v>1495681.9584890699</v>
      </c>
      <c r="C12" s="204">
        <v>1664699.2701181599</v>
      </c>
      <c r="D12" s="204">
        <v>2034313.9348133299</v>
      </c>
      <c r="E12" s="204">
        <v>104935.25287738</v>
      </c>
      <c r="F12" s="204">
        <v>141603.16481059999</v>
      </c>
      <c r="G12" s="204">
        <v>467053.47657530999</v>
      </c>
      <c r="H12" s="204" t="s">
        <v>2452</v>
      </c>
      <c r="I12" s="204" t="s">
        <v>2674</v>
      </c>
      <c r="J12" s="204">
        <v>572569.27450926998</v>
      </c>
      <c r="K12" s="218" t="s">
        <v>289</v>
      </c>
      <c r="L12" s="32"/>
      <c r="M12" s="225"/>
      <c r="N12" s="225"/>
    </row>
    <row r="13" spans="1:14">
      <c r="A13" s="218" t="s">
        <v>290</v>
      </c>
      <c r="B13" s="204">
        <v>77844.268638449998</v>
      </c>
      <c r="C13" s="204">
        <v>80980.241796129994</v>
      </c>
      <c r="D13" s="204">
        <v>95277.703492500004</v>
      </c>
      <c r="E13" s="204">
        <v>8831.0039857499996</v>
      </c>
      <c r="F13" s="204">
        <v>11016.845295880001</v>
      </c>
      <c r="G13" s="204">
        <v>19373.746978039999</v>
      </c>
      <c r="H13" s="204" t="s">
        <v>2488</v>
      </c>
      <c r="I13" s="204" t="s">
        <v>2712</v>
      </c>
      <c r="J13" s="204">
        <v>20948.518594909998</v>
      </c>
      <c r="K13" s="218" t="s">
        <v>291</v>
      </c>
      <c r="L13" s="32"/>
      <c r="M13" s="225"/>
      <c r="N13" s="225"/>
    </row>
    <row r="14" spans="1:14">
      <c r="A14" s="19" t="s">
        <v>479</v>
      </c>
      <c r="B14" s="203">
        <v>298243.32741458999</v>
      </c>
      <c r="C14" s="203">
        <v>159882.200346</v>
      </c>
      <c r="D14" s="203">
        <v>151348.35275414999</v>
      </c>
      <c r="E14" s="203">
        <v>14945.762361589999</v>
      </c>
      <c r="F14" s="203">
        <v>15510.522165730001</v>
      </c>
      <c r="G14" s="203">
        <v>29896.276847239998</v>
      </c>
      <c r="H14" s="203" t="s">
        <v>2489</v>
      </c>
      <c r="I14" s="203" t="s">
        <v>2713</v>
      </c>
      <c r="J14" s="203">
        <v>47378.360776349989</v>
      </c>
      <c r="K14" s="19" t="s">
        <v>18</v>
      </c>
      <c r="L14" s="32"/>
      <c r="M14" s="225"/>
      <c r="N14" s="225"/>
    </row>
    <row r="15" spans="1:14" ht="25.5">
      <c r="A15" s="19" t="s">
        <v>302</v>
      </c>
      <c r="B15" s="203">
        <v>7786.3658883999997</v>
      </c>
      <c r="C15" s="203">
        <v>4344.7345461699997</v>
      </c>
      <c r="D15" s="203">
        <v>2361.1326307600002</v>
      </c>
      <c r="E15" s="203">
        <v>2.2959999999999999E-3</v>
      </c>
      <c r="F15" s="203">
        <v>-0.21680801</v>
      </c>
      <c r="G15" s="203">
        <v>800.18918110000004</v>
      </c>
      <c r="H15" s="203" t="s">
        <v>2490</v>
      </c>
      <c r="I15" s="203" t="s">
        <v>2714</v>
      </c>
      <c r="J15" s="203">
        <v>-125.14270129999977</v>
      </c>
      <c r="K15" s="19" t="s">
        <v>684</v>
      </c>
      <c r="L15" s="32"/>
      <c r="M15" s="225"/>
      <c r="N15" s="225"/>
    </row>
    <row r="16" spans="1:14">
      <c r="A16" s="19" t="s">
        <v>524</v>
      </c>
      <c r="B16" s="203">
        <v>3080303.86364411</v>
      </c>
      <c r="C16" s="203">
        <v>4679533.8899196303</v>
      </c>
      <c r="D16" s="203">
        <v>2940390.63387335</v>
      </c>
      <c r="E16" s="203">
        <v>437830.136</v>
      </c>
      <c r="F16" s="203">
        <v>282183.80049229</v>
      </c>
      <c r="G16" s="203">
        <v>877227.87661108002</v>
      </c>
      <c r="H16" s="203" t="s">
        <v>2491</v>
      </c>
      <c r="I16" s="203" t="s">
        <v>2715</v>
      </c>
      <c r="J16" s="203">
        <v>188925.79637299012</v>
      </c>
      <c r="K16" s="19" t="s">
        <v>500</v>
      </c>
      <c r="L16" s="32"/>
      <c r="M16" s="225"/>
      <c r="N16" s="225"/>
    </row>
    <row r="17" spans="1:14">
      <c r="A17" s="20" t="s">
        <v>133</v>
      </c>
      <c r="B17" s="284">
        <v>7899800.0778293898</v>
      </c>
      <c r="C17" s="284">
        <v>10677506.430811999</v>
      </c>
      <c r="D17" s="284">
        <v>9334732.6746915001</v>
      </c>
      <c r="E17" s="284">
        <v>767580.63418554002</v>
      </c>
      <c r="F17" s="284">
        <v>850498.04503698996</v>
      </c>
      <c r="G17" s="284" t="s">
        <v>2344</v>
      </c>
      <c r="H17" s="284" t="s">
        <v>2492</v>
      </c>
      <c r="I17" s="284" t="s">
        <v>2716</v>
      </c>
      <c r="J17" s="284">
        <v>2493716.1719067898</v>
      </c>
      <c r="K17" s="20" t="s">
        <v>664</v>
      </c>
      <c r="L17" s="32"/>
      <c r="M17" s="225"/>
      <c r="N17" s="225"/>
    </row>
    <row r="18" spans="1:14" ht="24.75" customHeight="1">
      <c r="A18" s="219" t="s">
        <v>620</v>
      </c>
      <c r="B18" s="204">
        <v>542902.05917748995</v>
      </c>
      <c r="C18" s="204">
        <v>493887.8022798</v>
      </c>
      <c r="D18" s="204">
        <v>442403.42665898998</v>
      </c>
      <c r="E18" s="204">
        <v>30987.9156348</v>
      </c>
      <c r="F18" s="204">
        <v>45425.372611209998</v>
      </c>
      <c r="G18" s="204">
        <v>126307.42879939001</v>
      </c>
      <c r="H18" s="204" t="s">
        <v>2493</v>
      </c>
      <c r="I18" s="204" t="s">
        <v>2717</v>
      </c>
      <c r="J18" s="204">
        <v>125703.14096013998</v>
      </c>
      <c r="K18" s="219" t="s">
        <v>167</v>
      </c>
      <c r="L18" s="32"/>
      <c r="M18" s="225"/>
      <c r="N18" s="225"/>
    </row>
    <row r="19" spans="1:14">
      <c r="A19" s="219" t="s">
        <v>107</v>
      </c>
      <c r="B19" s="204">
        <v>423701.87900577998</v>
      </c>
      <c r="C19" s="204">
        <v>428745.69963707001</v>
      </c>
      <c r="D19" s="204">
        <v>516580.84069688001</v>
      </c>
      <c r="E19" s="204">
        <v>54955.048104310001</v>
      </c>
      <c r="F19" s="204">
        <v>14548.06252082</v>
      </c>
      <c r="G19" s="204">
        <v>135400.20394331001</v>
      </c>
      <c r="H19" s="204" t="s">
        <v>2494</v>
      </c>
      <c r="I19" s="204" t="s">
        <v>2718</v>
      </c>
      <c r="J19" s="204">
        <v>159675.91812347004</v>
      </c>
      <c r="K19" s="219" t="s">
        <v>55</v>
      </c>
      <c r="L19" s="32"/>
      <c r="M19" s="225"/>
      <c r="N19" s="225"/>
    </row>
    <row r="20" spans="1:14" ht="52.5" customHeight="1">
      <c r="A20" s="219" t="s">
        <v>589</v>
      </c>
      <c r="B20" s="204">
        <v>454359.99832786003</v>
      </c>
      <c r="C20" s="204">
        <v>549102.19495013996</v>
      </c>
      <c r="D20" s="204">
        <v>647942.20415499003</v>
      </c>
      <c r="E20" s="204">
        <v>26606.064198159998</v>
      </c>
      <c r="F20" s="204">
        <v>32275.892337829999</v>
      </c>
      <c r="G20" s="204">
        <v>116057.94051974</v>
      </c>
      <c r="H20" s="204" t="s">
        <v>2495</v>
      </c>
      <c r="I20" s="204" t="s">
        <v>2719</v>
      </c>
      <c r="J20" s="204">
        <v>206225.71520075004</v>
      </c>
      <c r="K20" s="219" t="s">
        <v>361</v>
      </c>
      <c r="L20" s="32"/>
      <c r="M20" s="225"/>
      <c r="N20" s="225"/>
    </row>
    <row r="21" spans="1:14">
      <c r="A21" s="219" t="s">
        <v>52</v>
      </c>
      <c r="B21" s="204">
        <v>531082.25475673995</v>
      </c>
      <c r="C21" s="204">
        <v>464568.94989220001</v>
      </c>
      <c r="D21" s="204">
        <v>473825.26745379</v>
      </c>
      <c r="E21" s="204">
        <v>30208.573782150001</v>
      </c>
      <c r="F21" s="204">
        <v>48889.584699300001</v>
      </c>
      <c r="G21" s="204">
        <v>101580.57282277</v>
      </c>
      <c r="H21" s="204" t="s">
        <v>2496</v>
      </c>
      <c r="I21" s="204" t="s">
        <v>2720</v>
      </c>
      <c r="J21" s="204">
        <v>138828.04442593001</v>
      </c>
      <c r="K21" s="219" t="s">
        <v>53</v>
      </c>
      <c r="L21" s="32"/>
      <c r="M21" s="225"/>
      <c r="N21" s="225"/>
    </row>
    <row r="22" spans="1:14">
      <c r="A22" s="219" t="s">
        <v>393</v>
      </c>
      <c r="B22" s="204">
        <v>791915.42268109997</v>
      </c>
      <c r="C22" s="204">
        <v>1018627.5883141099</v>
      </c>
      <c r="D22" s="204">
        <v>1071174.70305748</v>
      </c>
      <c r="E22" s="204">
        <v>185592.49996553999</v>
      </c>
      <c r="F22" s="204">
        <v>208780.25283511</v>
      </c>
      <c r="G22" s="204">
        <v>316726.11090335</v>
      </c>
      <c r="H22" s="204" t="s">
        <v>2497</v>
      </c>
      <c r="I22" s="204" t="s">
        <v>2721</v>
      </c>
      <c r="J22" s="204">
        <v>310715.39320534002</v>
      </c>
      <c r="K22" s="219" t="s">
        <v>394</v>
      </c>
      <c r="L22" s="32"/>
      <c r="M22" s="225"/>
      <c r="N22" s="225"/>
    </row>
    <row r="23" spans="1:14" ht="25.5">
      <c r="A23" s="219" t="s">
        <v>193</v>
      </c>
      <c r="B23" s="204">
        <v>1838194.7584988798</v>
      </c>
      <c r="C23" s="204">
        <v>2129992.8478384102</v>
      </c>
      <c r="D23" s="204">
        <v>2578844.0028152098</v>
      </c>
      <c r="E23" s="204">
        <v>216527.23801109</v>
      </c>
      <c r="F23" s="204">
        <v>260311.51106593999</v>
      </c>
      <c r="G23" s="204">
        <v>623177.39277988998</v>
      </c>
      <c r="H23" s="204" t="s">
        <v>2498</v>
      </c>
      <c r="I23" s="204" t="s">
        <v>2722</v>
      </c>
      <c r="J23" s="204">
        <v>667903.45986788976</v>
      </c>
      <c r="K23" s="219" t="s">
        <v>37</v>
      </c>
      <c r="L23" s="32"/>
      <c r="M23" s="225"/>
      <c r="N23" s="225"/>
    </row>
    <row r="24" spans="1:14" ht="27.75" customHeight="1">
      <c r="A24" s="219" t="s">
        <v>70</v>
      </c>
      <c r="B24" s="204">
        <v>219699.104903</v>
      </c>
      <c r="C24" s="204">
        <v>198342.11423400001</v>
      </c>
      <c r="D24" s="204">
        <v>221216.53071441001</v>
      </c>
      <c r="E24" s="204" t="s">
        <v>696</v>
      </c>
      <c r="F24" s="204">
        <v>1331.6220000000001</v>
      </c>
      <c r="G24" s="204">
        <v>39642.030099720003</v>
      </c>
      <c r="H24" s="204" t="s">
        <v>2499</v>
      </c>
      <c r="I24" s="204" t="s">
        <v>2723</v>
      </c>
      <c r="J24" s="204">
        <v>55877.078664889996</v>
      </c>
      <c r="K24" s="219" t="s">
        <v>621</v>
      </c>
      <c r="L24" s="32"/>
      <c r="M24" s="225"/>
      <c r="N24" s="225"/>
    </row>
    <row r="25" spans="1:14" ht="25.5">
      <c r="A25" s="219" t="s">
        <v>543</v>
      </c>
      <c r="B25" s="204">
        <v>115187.51670048</v>
      </c>
      <c r="C25" s="204">
        <v>140683.83869686999</v>
      </c>
      <c r="D25" s="204">
        <v>150788.17008698001</v>
      </c>
      <c r="E25" s="204">
        <v>7331.37068473</v>
      </c>
      <c r="F25" s="204">
        <v>7803.2194638600004</v>
      </c>
      <c r="G25" s="204">
        <v>24904.557137489999</v>
      </c>
      <c r="H25" s="204" t="s">
        <v>2500</v>
      </c>
      <c r="I25" s="204" t="s">
        <v>2724</v>
      </c>
      <c r="J25" s="204">
        <v>49787.735167700012</v>
      </c>
      <c r="K25" s="219" t="s">
        <v>632</v>
      </c>
      <c r="L25" s="32"/>
      <c r="M25" s="225"/>
      <c r="N25" s="225"/>
    </row>
    <row r="26" spans="1:14" ht="25.5">
      <c r="A26" s="219" t="s">
        <v>765</v>
      </c>
      <c r="B26" s="204">
        <v>62771.64022198</v>
      </c>
      <c r="C26" s="204">
        <v>89065.791082990007</v>
      </c>
      <c r="D26" s="204">
        <v>78224.875880930005</v>
      </c>
      <c r="E26" s="204">
        <v>7564.7547198700004</v>
      </c>
      <c r="F26" s="204">
        <v>5766.0536837899999</v>
      </c>
      <c r="G26" s="204">
        <v>13412.24518593</v>
      </c>
      <c r="H26" s="204" t="s">
        <v>2501</v>
      </c>
      <c r="I26" s="204" t="s">
        <v>2725</v>
      </c>
      <c r="J26" s="204">
        <v>25165.618692020005</v>
      </c>
      <c r="K26" s="219" t="s">
        <v>460</v>
      </c>
      <c r="L26" s="32"/>
      <c r="M26" s="225"/>
      <c r="N26" s="225"/>
    </row>
    <row r="27" spans="1:14" ht="68.25" customHeight="1">
      <c r="A27" s="219" t="s">
        <v>909</v>
      </c>
      <c r="B27" s="204">
        <v>193732.34548548001</v>
      </c>
      <c r="C27" s="204">
        <v>244937.5250128</v>
      </c>
      <c r="D27" s="204">
        <v>268908.75633039</v>
      </c>
      <c r="E27" s="204">
        <v>7369.6054373500001</v>
      </c>
      <c r="F27" s="204">
        <v>11502.29001934</v>
      </c>
      <c r="G27" s="204">
        <v>50849.13340626</v>
      </c>
      <c r="H27" s="204" t="s">
        <v>2502</v>
      </c>
      <c r="I27" s="204" t="s">
        <v>2726</v>
      </c>
      <c r="J27" s="204">
        <v>98996.22838873</v>
      </c>
      <c r="K27" s="219" t="s">
        <v>544</v>
      </c>
      <c r="L27" s="32"/>
      <c r="M27" s="225"/>
      <c r="N27" s="225"/>
    </row>
    <row r="28" spans="1:14" ht="38.25">
      <c r="A28" s="219" t="s">
        <v>806</v>
      </c>
      <c r="B28" s="204">
        <v>9488.0570301799999</v>
      </c>
      <c r="C28" s="204">
        <v>8884.4753615600002</v>
      </c>
      <c r="D28" s="204">
        <v>8673.6788852000009</v>
      </c>
      <c r="E28" s="204">
        <v>707.50439781</v>
      </c>
      <c r="F28" s="204">
        <v>845.90693520000002</v>
      </c>
      <c r="G28" s="204">
        <v>2166.4232531399998</v>
      </c>
      <c r="H28" s="204" t="s">
        <v>2503</v>
      </c>
      <c r="I28" s="204" t="s">
        <v>2727</v>
      </c>
      <c r="J28" s="204">
        <v>3345.0489681500012</v>
      </c>
      <c r="K28" s="219" t="s">
        <v>618</v>
      </c>
      <c r="L28" s="32"/>
      <c r="M28" s="225"/>
      <c r="N28" s="225"/>
    </row>
    <row r="29" spans="1:14">
      <c r="A29" s="219" t="s">
        <v>277</v>
      </c>
      <c r="B29" s="204">
        <v>579811.01802177005</v>
      </c>
      <c r="C29" s="204">
        <v>675902.21529845998</v>
      </c>
      <c r="D29" s="204">
        <v>552959.34015319997</v>
      </c>
      <c r="E29" s="204">
        <v>15290.854149070001</v>
      </c>
      <c r="F29" s="204">
        <v>20338.70805628</v>
      </c>
      <c r="G29" s="204">
        <v>51475.771337919999</v>
      </c>
      <c r="H29" s="204" t="s">
        <v>2504</v>
      </c>
      <c r="I29" s="204" t="s">
        <v>2728</v>
      </c>
      <c r="J29" s="204">
        <v>176398.59040054999</v>
      </c>
      <c r="K29" s="219" t="s">
        <v>281</v>
      </c>
      <c r="L29" s="32"/>
      <c r="M29" s="225"/>
      <c r="N29" s="225"/>
    </row>
    <row r="30" spans="1:14">
      <c r="A30" s="219" t="s">
        <v>282</v>
      </c>
      <c r="B30" s="204">
        <v>776439.63218484994</v>
      </c>
      <c r="C30" s="204">
        <v>2278937.43590503</v>
      </c>
      <c r="D30" s="204">
        <v>155490.29579408999</v>
      </c>
      <c r="E30" s="204">
        <v>13834.793100000001</v>
      </c>
      <c r="F30" s="204">
        <v>14500.489556799999</v>
      </c>
      <c r="G30" s="204">
        <v>38185.801974399998</v>
      </c>
      <c r="H30" s="204" t="s">
        <v>2505</v>
      </c>
      <c r="I30" s="204" t="s">
        <v>2729</v>
      </c>
      <c r="J30" s="204">
        <v>56468.294369489988</v>
      </c>
      <c r="K30" s="219" t="s">
        <v>212</v>
      </c>
      <c r="L30" s="32"/>
      <c r="M30" s="225"/>
      <c r="N30" s="225"/>
    </row>
    <row r="31" spans="1:14">
      <c r="A31" s="219" t="s">
        <v>213</v>
      </c>
      <c r="B31" s="204">
        <v>523210.60895779997</v>
      </c>
      <c r="C31" s="204">
        <v>458101.91130856</v>
      </c>
      <c r="D31" s="204">
        <v>585909.35860896006</v>
      </c>
      <c r="E31" s="204">
        <v>83166.350000659993</v>
      </c>
      <c r="F31" s="204">
        <v>89261.021251509999</v>
      </c>
      <c r="G31" s="204">
        <v>156662.40871518</v>
      </c>
      <c r="H31" s="204" t="s">
        <v>2506</v>
      </c>
      <c r="I31" s="204" t="s">
        <v>2730</v>
      </c>
      <c r="J31" s="204">
        <v>103618.02157174004</v>
      </c>
      <c r="K31" s="219" t="s">
        <v>214</v>
      </c>
      <c r="L31" s="32"/>
      <c r="M31" s="225"/>
      <c r="N31" s="225"/>
    </row>
    <row r="32" spans="1:14">
      <c r="A32" s="219" t="s">
        <v>713</v>
      </c>
      <c r="B32" s="204">
        <v>837303.78187599999</v>
      </c>
      <c r="C32" s="204">
        <v>1497726.041</v>
      </c>
      <c r="D32" s="204">
        <v>1581791.2234</v>
      </c>
      <c r="E32" s="204">
        <v>87438.062000000005</v>
      </c>
      <c r="F32" s="204">
        <v>88918.058000000005</v>
      </c>
      <c r="G32" s="204">
        <v>327917.6666</v>
      </c>
      <c r="H32" s="204" t="s">
        <v>2507</v>
      </c>
      <c r="I32" s="204" t="s">
        <v>2731</v>
      </c>
      <c r="J32" s="204">
        <v>315007.88390000002</v>
      </c>
      <c r="K32" s="219" t="s">
        <v>482</v>
      </c>
      <c r="L32" s="32"/>
      <c r="M32" s="225"/>
      <c r="N32" s="225"/>
    </row>
    <row r="33" spans="1:14" ht="27" customHeight="1">
      <c r="A33" s="20" t="s">
        <v>903</v>
      </c>
      <c r="B33" s="284">
        <v>221428.42386770001</v>
      </c>
      <c r="C33" s="284">
        <v>174970.85359285001</v>
      </c>
      <c r="D33" s="284">
        <v>131653.83127051999</v>
      </c>
      <c r="E33" s="284">
        <v>60158.236024780002</v>
      </c>
      <c r="F33" s="284">
        <v>58990.530862189997</v>
      </c>
      <c r="G33" s="284" t="s">
        <v>2345</v>
      </c>
      <c r="H33" s="284" t="s">
        <v>2508</v>
      </c>
      <c r="I33" s="284" t="s">
        <v>2732</v>
      </c>
      <c r="J33" s="284">
        <v>-66220.383579310001</v>
      </c>
      <c r="K33" s="20" t="s">
        <v>770</v>
      </c>
      <c r="L33" s="32"/>
      <c r="M33" s="225"/>
      <c r="N33" s="225"/>
    </row>
    <row r="34" spans="1:14">
      <c r="A34" s="19" t="s">
        <v>667</v>
      </c>
      <c r="B34" s="203">
        <v>315031.87285007001</v>
      </c>
      <c r="C34" s="203">
        <v>282483.82367884001</v>
      </c>
      <c r="D34" s="203">
        <v>250268.73088382999</v>
      </c>
      <c r="E34" s="203">
        <v>60286.412610150001</v>
      </c>
      <c r="F34" s="203">
        <v>60320.150672360003</v>
      </c>
      <c r="G34" s="203">
        <v>113261.85761014999</v>
      </c>
      <c r="H34" s="203" t="s">
        <v>2509</v>
      </c>
      <c r="I34" s="203" t="s">
        <v>2733</v>
      </c>
      <c r="J34" s="203">
        <v>33236.53</v>
      </c>
      <c r="K34" s="19" t="s">
        <v>552</v>
      </c>
      <c r="L34" s="32"/>
      <c r="M34" s="225"/>
      <c r="N34" s="225"/>
    </row>
    <row r="35" spans="1:14" ht="17.45" customHeight="1">
      <c r="A35" s="19" t="s">
        <v>553</v>
      </c>
      <c r="B35" s="203">
        <v>93603.448982369999</v>
      </c>
      <c r="C35" s="203">
        <v>107512.97008599</v>
      </c>
      <c r="D35" s="203">
        <v>118614.89961331</v>
      </c>
      <c r="E35" s="203">
        <v>128.17658537</v>
      </c>
      <c r="F35" s="203">
        <v>1329.6198101699999</v>
      </c>
      <c r="G35" s="203">
        <v>2204.3336801599999</v>
      </c>
      <c r="H35" s="203" t="s">
        <v>2510</v>
      </c>
      <c r="I35" s="203" t="s">
        <v>2734</v>
      </c>
      <c r="J35" s="203">
        <v>99456.913579309999</v>
      </c>
      <c r="K35" s="19" t="s">
        <v>542</v>
      </c>
      <c r="L35" s="32"/>
      <c r="M35" s="225"/>
      <c r="N35" s="225"/>
    </row>
    <row r="36" spans="1:14" ht="27.75" customHeight="1">
      <c r="A36" s="20" t="s">
        <v>932</v>
      </c>
      <c r="B36" s="284">
        <v>282176.98984881002</v>
      </c>
      <c r="C36" s="284">
        <v>196286.96360826999</v>
      </c>
      <c r="D36" s="284">
        <v>51806.10490916</v>
      </c>
      <c r="E36" s="284">
        <v>13041.16935652</v>
      </c>
      <c r="F36" s="284">
        <v>40326.78399933</v>
      </c>
      <c r="G36" s="284" t="s">
        <v>2346</v>
      </c>
      <c r="H36" s="284" t="s">
        <v>2511</v>
      </c>
      <c r="I36" s="284" t="s">
        <v>2735</v>
      </c>
      <c r="J36" s="284">
        <v>18300</v>
      </c>
      <c r="K36" s="20" t="s">
        <v>902</v>
      </c>
      <c r="L36" s="32"/>
      <c r="M36" s="225"/>
      <c r="N36" s="225"/>
    </row>
    <row r="37" spans="1:14" ht="15" customHeight="1">
      <c r="A37" s="19" t="s">
        <v>486</v>
      </c>
      <c r="B37" s="203">
        <v>285913.54417738004</v>
      </c>
      <c r="C37" s="203">
        <v>196286.96360826999</v>
      </c>
      <c r="D37" s="203">
        <v>51806.10490916</v>
      </c>
      <c r="E37" s="203">
        <v>13041.16935652</v>
      </c>
      <c r="F37" s="203">
        <v>40326.78399933</v>
      </c>
      <c r="G37" s="203">
        <v>27172.52535652</v>
      </c>
      <c r="H37" s="203" t="s">
        <v>2511</v>
      </c>
      <c r="I37" s="203" t="s">
        <v>2735</v>
      </c>
      <c r="J37" s="203">
        <v>18300</v>
      </c>
      <c r="K37" s="19" t="s">
        <v>217</v>
      </c>
      <c r="L37" s="32"/>
      <c r="M37" s="225"/>
      <c r="N37" s="225"/>
    </row>
    <row r="38" spans="1:14" ht="28.5" customHeight="1">
      <c r="A38" s="19" t="s">
        <v>347</v>
      </c>
      <c r="B38" s="203">
        <v>3736.5543285700001</v>
      </c>
      <c r="C38" s="203">
        <v>0</v>
      </c>
      <c r="D38" s="203"/>
      <c r="E38" s="203"/>
      <c r="F38" s="203"/>
      <c r="G38" s="203"/>
      <c r="H38" s="203"/>
      <c r="I38" s="203"/>
      <c r="J38" s="203">
        <v>0</v>
      </c>
      <c r="K38" s="19" t="s">
        <v>480</v>
      </c>
      <c r="L38" s="32"/>
      <c r="M38" s="225"/>
      <c r="N38" s="225"/>
    </row>
    <row r="39" spans="1:14" ht="15" customHeight="1">
      <c r="A39" s="20" t="s">
        <v>771</v>
      </c>
      <c r="B39" s="284">
        <v>-741185.23094377993</v>
      </c>
      <c r="C39" s="284">
        <v>-1356975.1045784201</v>
      </c>
      <c r="D39" s="284">
        <v>-729188.09148398996</v>
      </c>
      <c r="E39" s="284">
        <v>-104120.61139803</v>
      </c>
      <c r="F39" s="284">
        <v>-240015.79083837999</v>
      </c>
      <c r="G39" s="284" t="s">
        <v>2347</v>
      </c>
      <c r="H39" s="284" t="s">
        <v>2512</v>
      </c>
      <c r="I39" s="284" t="s">
        <v>2736</v>
      </c>
      <c r="J39" s="284">
        <v>-474584.20054023992</v>
      </c>
      <c r="K39" s="20" t="s">
        <v>904</v>
      </c>
      <c r="L39" s="32"/>
      <c r="M39" s="225"/>
      <c r="N39" s="225"/>
    </row>
    <row r="40" spans="1:14" ht="38.25">
      <c r="A40" s="20" t="s">
        <v>772</v>
      </c>
      <c r="B40" s="284">
        <v>741185.23094377993</v>
      </c>
      <c r="C40" s="284">
        <v>1356975.1045784201</v>
      </c>
      <c r="D40" s="284">
        <v>729188.09148398996</v>
      </c>
      <c r="E40" s="284">
        <v>104120.61139803</v>
      </c>
      <c r="F40" s="284">
        <v>240015.79083837999</v>
      </c>
      <c r="G40" s="284" t="s">
        <v>2348</v>
      </c>
      <c r="H40" s="284" t="s">
        <v>2513</v>
      </c>
      <c r="I40" s="284" t="s">
        <v>2737</v>
      </c>
      <c r="J40" s="284">
        <v>474584.20054023992</v>
      </c>
      <c r="K40" s="20" t="s">
        <v>805</v>
      </c>
      <c r="L40" s="32"/>
      <c r="M40" s="225"/>
      <c r="N40" s="225"/>
    </row>
    <row r="41" spans="1:14">
      <c r="A41" s="31" t="s">
        <v>401</v>
      </c>
      <c r="B41" s="205">
        <v>13200.89153438</v>
      </c>
      <c r="C41" s="205">
        <v>1400476.7003403499</v>
      </c>
      <c r="D41" s="205">
        <v>379136.95917033998</v>
      </c>
      <c r="E41" s="205">
        <v>108236.30022074</v>
      </c>
      <c r="F41" s="205">
        <v>242691.60254987999</v>
      </c>
      <c r="G41" s="205">
        <v>116987.74807369</v>
      </c>
      <c r="H41" s="205" t="s">
        <v>2514</v>
      </c>
      <c r="I41" s="205" t="s">
        <v>2738</v>
      </c>
      <c r="J41" s="205">
        <v>44579.930307779985</v>
      </c>
      <c r="K41" s="31" t="s">
        <v>374</v>
      </c>
      <c r="L41" s="32"/>
      <c r="M41" s="225"/>
      <c r="N41" s="225"/>
    </row>
    <row r="42" spans="1:14" ht="20.25" customHeight="1">
      <c r="A42" s="219" t="s">
        <v>495</v>
      </c>
      <c r="B42" s="204">
        <v>285981.41653438</v>
      </c>
      <c r="C42" s="204">
        <v>1679457.2313403499</v>
      </c>
      <c r="D42" s="204">
        <v>719570.42417033995</v>
      </c>
      <c r="E42" s="204">
        <v>108236.30022074</v>
      </c>
      <c r="F42" s="204">
        <v>243691.60254987999</v>
      </c>
      <c r="G42" s="204">
        <v>116987.74807369</v>
      </c>
      <c r="H42" s="204" t="s">
        <v>2515</v>
      </c>
      <c r="I42" s="204" t="s">
        <v>2739</v>
      </c>
      <c r="J42" s="204">
        <v>159655.06330777996</v>
      </c>
      <c r="K42" s="219" t="s">
        <v>720</v>
      </c>
      <c r="L42" s="32"/>
      <c r="M42" s="225"/>
      <c r="N42" s="225"/>
    </row>
    <row r="43" spans="1:14">
      <c r="A43" s="219" t="s">
        <v>195</v>
      </c>
      <c r="B43" s="204">
        <v>272780.52500000002</v>
      </c>
      <c r="C43" s="204">
        <v>278980.53100000002</v>
      </c>
      <c r="D43" s="204">
        <v>340433.46500000003</v>
      </c>
      <c r="E43" s="204" t="s">
        <v>696</v>
      </c>
      <c r="F43" s="204">
        <v>1000</v>
      </c>
      <c r="G43" s="204">
        <v>0</v>
      </c>
      <c r="H43" s="204" t="s">
        <v>2516</v>
      </c>
      <c r="I43" s="204" t="s">
        <v>2740</v>
      </c>
      <c r="J43" s="204">
        <v>115075.13300000003</v>
      </c>
      <c r="K43" s="219" t="s">
        <v>196</v>
      </c>
      <c r="L43" s="32"/>
      <c r="M43" s="225"/>
      <c r="N43" s="225"/>
    </row>
    <row r="44" spans="1:14">
      <c r="A44" s="31" t="s">
        <v>392</v>
      </c>
      <c r="B44" s="285">
        <v>727984.33940940001</v>
      </c>
      <c r="C44" s="285">
        <v>-43501.595761930002</v>
      </c>
      <c r="D44" s="285">
        <v>350051.13231364999</v>
      </c>
      <c r="E44" s="285">
        <v>-4115.6888227099998</v>
      </c>
      <c r="F44" s="285">
        <v>-2675.8117115</v>
      </c>
      <c r="G44" s="285">
        <v>-30585.34672971</v>
      </c>
      <c r="H44" s="285" t="s">
        <v>2484</v>
      </c>
      <c r="I44" s="285" t="s">
        <v>2706</v>
      </c>
      <c r="J44" s="285">
        <v>430004.27023246</v>
      </c>
      <c r="K44" s="31" t="s">
        <v>716</v>
      </c>
      <c r="L44" s="32"/>
      <c r="M44" s="225"/>
      <c r="N44" s="225"/>
    </row>
    <row r="45" spans="1:14">
      <c r="A45" s="219" t="s">
        <v>495</v>
      </c>
      <c r="B45" s="204">
        <v>836379.81460000004</v>
      </c>
      <c r="C45" s="204">
        <v>71995.591199999995</v>
      </c>
      <c r="D45" s="204">
        <v>493660.18910000002</v>
      </c>
      <c r="E45" s="204">
        <v>76.528400000000005</v>
      </c>
      <c r="F45" s="204">
        <v>1943.6893</v>
      </c>
      <c r="G45" s="204">
        <v>325.04399999999998</v>
      </c>
      <c r="H45" s="204" t="s">
        <v>2485</v>
      </c>
      <c r="I45" s="204" t="s">
        <v>2707</v>
      </c>
      <c r="J45" s="204">
        <v>463805.42120000004</v>
      </c>
      <c r="K45" s="219" t="s">
        <v>720</v>
      </c>
      <c r="L45" s="32"/>
      <c r="M45" s="225"/>
      <c r="N45" s="225"/>
    </row>
    <row r="46" spans="1:14">
      <c r="A46" s="222" t="s">
        <v>195</v>
      </c>
      <c r="B46" s="232">
        <v>108395.47519059999</v>
      </c>
      <c r="C46" s="568">
        <v>115497.18696193</v>
      </c>
      <c r="D46" s="568">
        <v>143609.05678635</v>
      </c>
      <c r="E46" s="568">
        <v>4192.21722271</v>
      </c>
      <c r="F46" s="568">
        <v>4619.5010114999995</v>
      </c>
      <c r="G46" s="568">
        <v>30910.390729710001</v>
      </c>
      <c r="H46" s="568" t="s">
        <v>2486</v>
      </c>
      <c r="I46" s="568" t="s">
        <v>2708</v>
      </c>
      <c r="J46" s="568">
        <v>33801.150967540001</v>
      </c>
      <c r="K46" s="222" t="s">
        <v>196</v>
      </c>
      <c r="L46" s="32"/>
      <c r="M46" s="225"/>
      <c r="N46" s="225"/>
    </row>
    <row r="47" spans="1:14">
      <c r="A47" s="259" t="s">
        <v>776</v>
      </c>
      <c r="B47" s="200"/>
      <c r="C47" s="200"/>
      <c r="D47" s="200"/>
      <c r="E47" s="200"/>
      <c r="F47" s="200"/>
      <c r="G47" s="200"/>
      <c r="H47" s="455"/>
      <c r="I47" s="455"/>
      <c r="J47" s="455"/>
      <c r="K47" s="223"/>
      <c r="L47" s="99"/>
    </row>
    <row r="48" spans="1:14" ht="14.25">
      <c r="A48" s="161" t="s">
        <v>2016</v>
      </c>
      <c r="B48" s="164"/>
      <c r="C48" s="164"/>
      <c r="D48" s="164"/>
      <c r="E48" s="164"/>
      <c r="F48" s="164"/>
      <c r="G48" s="200"/>
      <c r="H48" s="200"/>
      <c r="I48" s="200"/>
      <c r="J48" s="200"/>
      <c r="K48" s="223"/>
      <c r="L48" s="99"/>
    </row>
    <row r="49" spans="1:15">
      <c r="A49" s="161"/>
      <c r="B49" s="164"/>
      <c r="C49" s="164"/>
      <c r="D49" s="165"/>
      <c r="E49" s="165"/>
      <c r="F49" s="165"/>
      <c r="G49" s="164"/>
      <c r="H49" s="200"/>
      <c r="I49" s="200"/>
      <c r="J49" s="200"/>
      <c r="K49" s="223"/>
      <c r="L49" s="161"/>
      <c r="M49" s="161"/>
      <c r="N49" s="161"/>
    </row>
    <row r="50" spans="1:15">
      <c r="A50" s="223"/>
      <c r="B50" s="164"/>
      <c r="C50" s="164"/>
      <c r="D50" s="165"/>
      <c r="E50" s="165"/>
      <c r="F50" s="165"/>
      <c r="G50" s="165"/>
      <c r="H50" s="164"/>
      <c r="I50" s="164"/>
      <c r="J50" s="164"/>
      <c r="K50" s="223"/>
      <c r="L50" s="161"/>
      <c r="M50" s="161"/>
      <c r="N50" s="161"/>
    </row>
    <row r="51" spans="1:15">
      <c r="A51" s="259"/>
      <c r="B51" s="164"/>
      <c r="C51" s="164"/>
      <c r="D51" s="164"/>
      <c r="E51" s="164"/>
      <c r="F51" s="164"/>
      <c r="G51" s="164"/>
      <c r="H51" s="165"/>
      <c r="I51" s="165"/>
      <c r="J51" s="165"/>
      <c r="K51" s="223"/>
      <c r="L51" s="161"/>
      <c r="M51" s="161"/>
      <c r="N51" s="161"/>
    </row>
    <row r="52" spans="1:15">
      <c r="A52" s="161"/>
      <c r="B52" s="164"/>
      <c r="C52" s="164"/>
      <c r="D52" s="115"/>
      <c r="E52" s="115"/>
      <c r="F52" s="115"/>
      <c r="G52" s="164"/>
      <c r="H52" s="164"/>
      <c r="I52" s="164"/>
      <c r="J52" s="164"/>
      <c r="K52" s="223"/>
      <c r="L52" s="161"/>
      <c r="M52" s="161"/>
      <c r="N52" s="161"/>
    </row>
    <row r="53" spans="1:15">
      <c r="A53" s="223"/>
      <c r="B53" s="164"/>
      <c r="C53" s="164"/>
      <c r="D53" s="115"/>
      <c r="E53" s="115"/>
      <c r="F53" s="115"/>
      <c r="G53" s="164"/>
      <c r="H53" s="164"/>
      <c r="I53" s="164"/>
      <c r="J53" s="164"/>
      <c r="K53" s="223"/>
      <c r="L53" s="161"/>
      <c r="M53" s="161"/>
      <c r="N53" s="161"/>
    </row>
    <row r="54" spans="1:15">
      <c r="A54" s="223"/>
      <c r="B54" s="164"/>
      <c r="C54" s="164"/>
      <c r="D54" s="115"/>
      <c r="E54" s="115"/>
      <c r="F54" s="115"/>
      <c r="G54" s="165"/>
      <c r="H54" s="164"/>
      <c r="I54" s="164"/>
      <c r="J54" s="164"/>
      <c r="K54" s="223"/>
      <c r="L54" s="161"/>
      <c r="M54" s="161"/>
      <c r="N54" s="161"/>
    </row>
    <row r="55" spans="1:15">
      <c r="A55" s="259"/>
      <c r="B55" s="164"/>
      <c r="C55" s="164"/>
      <c r="D55" s="115"/>
      <c r="E55" s="115"/>
      <c r="F55" s="115"/>
      <c r="G55" s="164"/>
      <c r="H55" s="165"/>
      <c r="I55" s="165"/>
      <c r="J55" s="165"/>
      <c r="K55" s="223"/>
      <c r="L55" s="161"/>
      <c r="M55" s="161"/>
      <c r="N55" s="161"/>
    </row>
    <row r="56" spans="1:15">
      <c r="A56" s="161"/>
      <c r="B56" s="287"/>
      <c r="C56" s="287"/>
      <c r="D56" s="224"/>
      <c r="E56" s="224"/>
      <c r="F56" s="224"/>
      <c r="G56" s="166"/>
      <c r="H56" s="164"/>
      <c r="I56" s="164"/>
      <c r="J56" s="164"/>
      <c r="K56" s="223"/>
      <c r="L56" s="161"/>
      <c r="M56" s="161"/>
      <c r="N56" s="161"/>
    </row>
    <row r="57" spans="1:15" ht="14.25">
      <c r="A57" s="223"/>
      <c r="B57" s="163"/>
      <c r="C57" s="163"/>
      <c r="D57" s="108"/>
      <c r="E57" s="108"/>
      <c r="F57" s="108"/>
      <c r="G57" s="164"/>
      <c r="H57" s="166"/>
      <c r="I57" s="166"/>
      <c r="J57" s="166"/>
      <c r="K57" s="223"/>
      <c r="L57" s="161"/>
      <c r="M57" s="161"/>
      <c r="N57" s="161"/>
    </row>
    <row r="58" spans="1:15">
      <c r="A58" s="223"/>
      <c r="G58" s="164"/>
      <c r="H58" s="164"/>
      <c r="I58" s="164"/>
      <c r="J58" s="164"/>
      <c r="K58" s="223"/>
      <c r="L58" s="161"/>
      <c r="M58" s="161"/>
      <c r="N58" s="161"/>
    </row>
    <row r="59" spans="1:15">
      <c r="A59" s="259"/>
      <c r="G59" s="164"/>
      <c r="H59" s="164"/>
      <c r="I59" s="164"/>
      <c r="J59" s="164"/>
      <c r="K59" s="223"/>
      <c r="L59" s="161"/>
      <c r="M59" s="161"/>
      <c r="N59" s="161"/>
    </row>
    <row r="60" spans="1:15">
      <c r="A60" s="161"/>
      <c r="G60" s="164"/>
      <c r="H60" s="164"/>
      <c r="I60" s="164"/>
      <c r="J60" s="164"/>
      <c r="K60" s="223"/>
      <c r="L60" s="161"/>
      <c r="M60" s="161"/>
      <c r="N60" s="161"/>
    </row>
    <row r="61" spans="1:15">
      <c r="A61" s="259"/>
      <c r="G61" s="164"/>
      <c r="H61" s="164"/>
      <c r="I61" s="164"/>
      <c r="J61" s="164"/>
      <c r="K61" s="223"/>
      <c r="L61" s="161"/>
      <c r="M61" s="161"/>
      <c r="N61" s="161"/>
    </row>
    <row r="62" spans="1:15">
      <c r="A62" s="161"/>
      <c r="G62" s="164"/>
      <c r="H62" s="164"/>
      <c r="I62" s="164"/>
      <c r="J62" s="164"/>
      <c r="K62" s="223"/>
      <c r="L62" s="161"/>
      <c r="M62" s="161"/>
      <c r="N62" s="161"/>
    </row>
    <row r="63" spans="1:15">
      <c r="G63" s="164"/>
      <c r="H63" s="164"/>
      <c r="I63" s="164"/>
      <c r="J63" s="164"/>
      <c r="K63" s="164"/>
      <c r="L63" s="223"/>
      <c r="M63" s="161"/>
      <c r="N63" s="161"/>
      <c r="O63" s="161"/>
    </row>
    <row r="64" spans="1:15">
      <c r="A64" s="259"/>
      <c r="G64" s="164"/>
      <c r="H64" s="164"/>
      <c r="I64" s="164"/>
      <c r="J64" s="164"/>
      <c r="K64" s="223"/>
      <c r="L64" s="161"/>
      <c r="M64" s="161"/>
      <c r="N64" s="161"/>
    </row>
    <row r="65" spans="1:14">
      <c r="A65" s="161"/>
      <c r="G65" s="165"/>
      <c r="H65" s="164"/>
      <c r="I65" s="164"/>
      <c r="J65" s="164"/>
      <c r="K65" s="223"/>
      <c r="L65" s="161"/>
      <c r="M65" s="161"/>
      <c r="N65" s="161"/>
    </row>
    <row r="66" spans="1:14">
      <c r="A66" s="223"/>
      <c r="G66" s="164"/>
      <c r="H66" s="165"/>
      <c r="I66" s="165"/>
      <c r="J66" s="165"/>
      <c r="K66" s="223"/>
      <c r="L66" s="161"/>
      <c r="M66" s="161"/>
      <c r="N66" s="161"/>
    </row>
    <row r="67" spans="1:14">
      <c r="A67" s="259"/>
      <c r="H67" s="164"/>
      <c r="I67" s="164"/>
      <c r="J67" s="164"/>
      <c r="K67" s="223"/>
      <c r="L67" s="161"/>
      <c r="M67" s="161"/>
      <c r="N67" s="161"/>
    </row>
    <row r="68" spans="1:14">
      <c r="A68" s="161"/>
      <c r="G68" s="117"/>
      <c r="K68" s="223"/>
      <c r="L68" s="161"/>
      <c r="M68" s="161"/>
      <c r="N68" s="161"/>
    </row>
    <row r="69" spans="1:14">
      <c r="G69" s="161"/>
      <c r="H69" s="117"/>
      <c r="I69" s="117"/>
      <c r="J69" s="117"/>
      <c r="L69" s="161"/>
      <c r="M69" s="161"/>
      <c r="N69" s="161"/>
    </row>
    <row r="70" spans="1:14">
      <c r="A70" s="259"/>
      <c r="G70" s="161"/>
      <c r="H70" s="161"/>
      <c r="I70" s="161"/>
      <c r="J70" s="161"/>
      <c r="L70" s="161"/>
      <c r="M70" s="161"/>
      <c r="N70" s="161"/>
    </row>
    <row r="71" spans="1:14">
      <c r="A71" s="161"/>
      <c r="G71" s="161"/>
      <c r="H71" s="161"/>
      <c r="I71" s="161"/>
      <c r="J71" s="161"/>
      <c r="K71" s="161"/>
      <c r="L71" s="161"/>
      <c r="M71" s="161"/>
      <c r="N71" s="161"/>
    </row>
    <row r="72" spans="1:14">
      <c r="A72" s="161"/>
      <c r="G72" s="161"/>
      <c r="H72" s="161"/>
      <c r="I72" s="161"/>
      <c r="J72" s="161"/>
      <c r="K72" s="161"/>
      <c r="L72" s="161"/>
      <c r="M72" s="161"/>
      <c r="N72" s="161"/>
    </row>
    <row r="73" spans="1:14">
      <c r="A73" s="161"/>
      <c r="G73" s="161"/>
      <c r="H73" s="161"/>
      <c r="I73" s="161"/>
      <c r="J73" s="161"/>
      <c r="K73" s="161"/>
    </row>
    <row r="74" spans="1:14">
      <c r="A74" s="161"/>
      <c r="G74" s="161"/>
      <c r="H74" s="161"/>
      <c r="I74" s="161"/>
      <c r="J74" s="161"/>
      <c r="K74" s="161"/>
    </row>
    <row r="75" spans="1:14">
      <c r="A75" s="161"/>
      <c r="G75" s="161"/>
      <c r="H75" s="161"/>
      <c r="I75" s="161"/>
      <c r="J75" s="161"/>
      <c r="K75" s="161"/>
    </row>
    <row r="76" spans="1:14">
      <c r="A76" s="161"/>
      <c r="G76" s="161"/>
      <c r="H76" s="161"/>
      <c r="I76" s="161"/>
      <c r="J76" s="161"/>
      <c r="K76" s="161"/>
    </row>
    <row r="77" spans="1:14">
      <c r="A77" s="161"/>
      <c r="G77" s="161"/>
      <c r="H77" s="161"/>
      <c r="I77" s="161"/>
      <c r="J77" s="161"/>
      <c r="K77" s="161"/>
    </row>
    <row r="78" spans="1:14">
      <c r="A78" s="161"/>
      <c r="G78" s="161"/>
      <c r="H78" s="161"/>
      <c r="I78" s="161"/>
      <c r="J78" s="161"/>
      <c r="K78" s="161"/>
    </row>
    <row r="79" spans="1:14">
      <c r="A79" s="161"/>
      <c r="G79" s="161"/>
      <c r="H79" s="161"/>
      <c r="I79" s="161"/>
      <c r="J79" s="161"/>
      <c r="K79" s="161"/>
    </row>
    <row r="80" spans="1:14">
      <c r="A80" s="161"/>
      <c r="G80" s="161"/>
      <c r="H80" s="161"/>
      <c r="I80" s="161"/>
      <c r="J80" s="161"/>
      <c r="K80" s="161"/>
    </row>
    <row r="81" spans="1:11">
      <c r="A81" s="161"/>
      <c r="G81" s="161"/>
      <c r="H81" s="161"/>
      <c r="I81" s="161"/>
      <c r="J81" s="161"/>
      <c r="K81" s="161"/>
    </row>
    <row r="82" spans="1:11">
      <c r="A82" s="161"/>
      <c r="G82" s="161"/>
      <c r="H82" s="161"/>
      <c r="I82" s="161"/>
      <c r="J82" s="161"/>
      <c r="K82" s="161"/>
    </row>
    <row r="83" spans="1:11">
      <c r="A83" s="161"/>
      <c r="G83" s="161"/>
      <c r="H83" s="161"/>
      <c r="I83" s="161"/>
      <c r="J83" s="161"/>
      <c r="K83" s="161"/>
    </row>
    <row r="84" spans="1:11">
      <c r="A84" s="161"/>
      <c r="G84" s="161"/>
      <c r="H84" s="161"/>
      <c r="I84" s="161"/>
      <c r="J84" s="161"/>
      <c r="K84" s="161"/>
    </row>
    <row r="85" spans="1:11">
      <c r="A85" s="161"/>
      <c r="G85" s="161"/>
      <c r="H85" s="161"/>
      <c r="I85" s="161"/>
      <c r="J85" s="161"/>
      <c r="K85" s="161"/>
    </row>
    <row r="86" spans="1:11">
      <c r="A86" s="161"/>
      <c r="G86" s="161"/>
      <c r="H86" s="161"/>
      <c r="I86" s="161"/>
      <c r="J86" s="161"/>
      <c r="K86" s="161"/>
    </row>
    <row r="87" spans="1:11">
      <c r="A87" s="161"/>
      <c r="G87" s="161"/>
      <c r="H87" s="161"/>
      <c r="I87" s="161"/>
      <c r="J87" s="161"/>
      <c r="K87" s="161"/>
    </row>
    <row r="88" spans="1:11">
      <c r="A88" s="161"/>
      <c r="G88" s="161"/>
      <c r="H88" s="161"/>
      <c r="I88" s="161"/>
      <c r="J88" s="161"/>
      <c r="K88" s="161"/>
    </row>
    <row r="89" spans="1:11">
      <c r="A89" s="161"/>
      <c r="G89" s="161"/>
      <c r="H89" s="161"/>
      <c r="I89" s="161"/>
      <c r="J89" s="161"/>
      <c r="K89" s="161"/>
    </row>
    <row r="90" spans="1:11">
      <c r="A90" s="161"/>
      <c r="G90" s="161"/>
      <c r="H90" s="161"/>
      <c r="I90" s="161"/>
      <c r="J90" s="161"/>
      <c r="K90" s="161"/>
    </row>
    <row r="91" spans="1:11">
      <c r="A91" s="161"/>
      <c r="G91" s="161"/>
      <c r="H91" s="161"/>
      <c r="I91" s="161"/>
      <c r="J91" s="161"/>
      <c r="K91" s="161"/>
    </row>
    <row r="92" spans="1:11">
      <c r="A92" s="161"/>
      <c r="G92" s="161"/>
      <c r="H92" s="161"/>
      <c r="I92" s="161"/>
      <c r="J92" s="161"/>
      <c r="K92" s="161"/>
    </row>
    <row r="93" spans="1:11">
      <c r="A93" s="161"/>
      <c r="G93" s="161"/>
      <c r="H93" s="161"/>
      <c r="I93" s="161"/>
      <c r="J93" s="161"/>
      <c r="K93" s="161"/>
    </row>
    <row r="94" spans="1:11">
      <c r="A94" s="161"/>
      <c r="G94" s="161"/>
      <c r="H94" s="161"/>
      <c r="I94" s="161"/>
      <c r="J94" s="161"/>
      <c r="K94" s="161"/>
    </row>
    <row r="95" spans="1:11">
      <c r="A95" s="161"/>
      <c r="G95" s="161"/>
      <c r="H95" s="161"/>
      <c r="I95" s="161"/>
      <c r="J95" s="161"/>
      <c r="K95" s="161"/>
    </row>
    <row r="96" spans="1:11">
      <c r="A96" s="161"/>
      <c r="G96" s="161"/>
      <c r="H96" s="161"/>
      <c r="I96" s="161"/>
      <c r="J96" s="161"/>
      <c r="K96" s="161"/>
    </row>
    <row r="97" spans="1:11">
      <c r="A97" s="161"/>
      <c r="G97" s="161"/>
      <c r="H97" s="161"/>
      <c r="I97" s="161"/>
      <c r="J97" s="161"/>
      <c r="K97" s="161"/>
    </row>
    <row r="98" spans="1:11">
      <c r="A98" s="161"/>
      <c r="G98" s="161"/>
      <c r="H98" s="161"/>
      <c r="I98" s="161"/>
      <c r="J98" s="161"/>
      <c r="K98" s="161"/>
    </row>
    <row r="99" spans="1:11">
      <c r="A99" s="161"/>
      <c r="G99" s="161"/>
      <c r="H99" s="161"/>
      <c r="I99" s="161"/>
      <c r="J99" s="161"/>
      <c r="K99" s="161"/>
    </row>
    <row r="100" spans="1:11">
      <c r="A100" s="161"/>
      <c r="G100" s="161"/>
      <c r="H100" s="161"/>
      <c r="I100" s="161"/>
      <c r="J100" s="161"/>
      <c r="K100" s="161"/>
    </row>
    <row r="101" spans="1:11">
      <c r="A101" s="161"/>
      <c r="G101" s="161"/>
      <c r="H101" s="161"/>
      <c r="I101" s="161"/>
      <c r="J101" s="161"/>
      <c r="K101" s="161"/>
    </row>
    <row r="102" spans="1:11">
      <c r="A102" s="161"/>
      <c r="G102" s="161"/>
      <c r="H102" s="161"/>
      <c r="I102" s="161"/>
      <c r="J102" s="161"/>
      <c r="K102" s="161"/>
    </row>
    <row r="103" spans="1:11">
      <c r="A103" s="161"/>
      <c r="G103" s="161"/>
      <c r="H103" s="161"/>
      <c r="I103" s="161"/>
      <c r="J103" s="161"/>
      <c r="K103" s="161"/>
    </row>
    <row r="104" spans="1:11">
      <c r="A104" s="161"/>
      <c r="G104" s="161"/>
      <c r="H104" s="161"/>
      <c r="I104" s="161"/>
      <c r="J104" s="161"/>
      <c r="K104" s="161"/>
    </row>
    <row r="105" spans="1:11">
      <c r="A105" s="161"/>
      <c r="G105" s="161"/>
      <c r="H105" s="161"/>
      <c r="I105" s="161"/>
      <c r="J105" s="161"/>
      <c r="K105" s="161"/>
    </row>
    <row r="106" spans="1:11">
      <c r="A106" s="161"/>
      <c r="G106" s="161"/>
      <c r="H106" s="161"/>
      <c r="I106" s="161"/>
      <c r="J106" s="161"/>
      <c r="K106" s="161"/>
    </row>
    <row r="107" spans="1:11">
      <c r="A107" s="161"/>
      <c r="G107" s="161"/>
      <c r="H107" s="161"/>
      <c r="I107" s="161"/>
      <c r="J107" s="161"/>
      <c r="K107" s="161"/>
    </row>
    <row r="108" spans="1:11">
      <c r="A108" s="161"/>
      <c r="G108" s="161"/>
      <c r="H108" s="161"/>
      <c r="I108" s="161"/>
      <c r="J108" s="161"/>
      <c r="K108" s="161"/>
    </row>
    <row r="109" spans="1:11">
      <c r="A109" s="161"/>
      <c r="G109" s="161"/>
      <c r="H109" s="161"/>
      <c r="I109" s="161"/>
      <c r="J109" s="161"/>
      <c r="K109" s="161"/>
    </row>
    <row r="110" spans="1:11">
      <c r="A110" s="161"/>
      <c r="G110" s="161"/>
      <c r="H110" s="161"/>
      <c r="I110" s="161"/>
      <c r="J110" s="161"/>
      <c r="K110" s="161"/>
    </row>
    <row r="111" spans="1:11">
      <c r="A111" s="161"/>
      <c r="H111" s="161"/>
      <c r="I111" s="161"/>
      <c r="J111" s="161"/>
      <c r="K111" s="161"/>
    </row>
    <row r="112" spans="1:11">
      <c r="A112" s="161"/>
      <c r="K112" s="161"/>
    </row>
  </sheetData>
  <sheetProtection formatCells="0" formatColumns="0" formatRows="0" insertColumns="0" insertRows="0" insertHyperlinks="0" deleteColumns="0" deleteRows="0" autoFilter="0"/>
  <mergeCells count="7">
    <mergeCell ref="K6:K7"/>
    <mergeCell ref="A6:A7"/>
    <mergeCell ref="B6:B7"/>
    <mergeCell ref="G6:J6"/>
    <mergeCell ref="C6:C7"/>
    <mergeCell ref="D6:E6"/>
    <mergeCell ref="F6:F7"/>
  </mergeCells>
  <phoneticPr fontId="8" type="noConversion"/>
  <pageMargins left="0.39370078740157483" right="0.51181102362204722" top="0.55118110236220474" bottom="0.39370078740157483" header="0.51181102362204722" footer="0.51181102362204722"/>
  <pageSetup paperSize="9" scale="74" fitToWidth="2" orientation="portrait" horizontalDpi="1200" verticalDpi="1200" r:id="rId1"/>
  <headerFooter alignWithMargins="0"/>
  <colBreaks count="1" manualBreakCount="1">
    <brk id="6"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rgb="FFFFEEB9"/>
  </sheetPr>
  <dimension ref="A1:J199"/>
  <sheetViews>
    <sheetView showGridLines="0" view="pageBreakPreview" topLeftCell="A181" zoomScaleSheetLayoutView="100" workbookViewId="0">
      <selection activeCell="E12" sqref="E12"/>
    </sheetView>
  </sheetViews>
  <sheetFormatPr defaultRowHeight="12"/>
  <cols>
    <col min="1" max="4" width="4.7109375" style="367" customWidth="1"/>
    <col min="5" max="5" width="45.5703125" style="66" customWidth="1"/>
    <col min="6" max="6" width="16.42578125" style="388" customWidth="1"/>
    <col min="7" max="7" width="50.85546875" style="66" customWidth="1"/>
    <col min="8" max="8" width="5.85546875" style="66" customWidth="1"/>
    <col min="9" max="16384" width="9.140625" style="66"/>
  </cols>
  <sheetData>
    <row r="1" spans="1:10" s="177" customFormat="1" ht="4.3499999999999996" customHeight="1">
      <c r="A1" s="315"/>
      <c r="B1" s="315"/>
      <c r="C1" s="315"/>
      <c r="D1" s="315"/>
      <c r="F1" s="320"/>
    </row>
    <row r="2" spans="1:10" s="177" customFormat="1" ht="15.4" customHeight="1">
      <c r="A2" s="641" t="s">
        <v>2036</v>
      </c>
      <c r="B2" s="315"/>
      <c r="C2" s="315"/>
      <c r="D2" s="315"/>
      <c r="F2" s="320"/>
      <c r="G2" s="329" t="s">
        <v>550</v>
      </c>
    </row>
    <row r="3" spans="1:10" s="177" customFormat="1" ht="33" customHeight="1">
      <c r="A3" s="889" t="s">
        <v>2037</v>
      </c>
      <c r="B3" s="889"/>
      <c r="C3" s="889"/>
      <c r="D3" s="889"/>
      <c r="E3" s="889"/>
      <c r="F3" s="889"/>
      <c r="G3" s="889"/>
    </row>
    <row r="4" spans="1:10" s="177" customFormat="1" ht="18.2" customHeight="1">
      <c r="A4" s="887" t="s">
        <v>158</v>
      </c>
      <c r="B4" s="887"/>
      <c r="C4" s="887"/>
      <c r="D4" s="315"/>
      <c r="E4" s="318"/>
      <c r="F4" s="502"/>
      <c r="G4" s="888" t="s">
        <v>506</v>
      </c>
      <c r="I4" s="303"/>
      <c r="J4" s="303"/>
    </row>
    <row r="5" spans="1:10" s="177" customFormat="1" ht="2.65" customHeight="1">
      <c r="A5" s="315"/>
      <c r="B5" s="315"/>
      <c r="C5" s="315"/>
      <c r="D5" s="315"/>
      <c r="E5" s="318"/>
      <c r="F5" s="503"/>
      <c r="G5" s="888"/>
    </row>
    <row r="6" spans="1:10" s="177" customFormat="1" ht="69.75" customHeight="1">
      <c r="A6" s="316" t="s">
        <v>2019</v>
      </c>
      <c r="B6" s="316" t="s">
        <v>2020</v>
      </c>
      <c r="C6" s="316" t="s">
        <v>2021</v>
      </c>
      <c r="D6" s="316" t="s">
        <v>2022</v>
      </c>
      <c r="E6" s="319" t="s">
        <v>534</v>
      </c>
      <c r="F6" s="709" t="s">
        <v>2838</v>
      </c>
      <c r="G6" s="319" t="s">
        <v>51</v>
      </c>
    </row>
    <row r="7" spans="1:10" s="310" customFormat="1" ht="12.75" customHeight="1">
      <c r="A7" s="317" t="s">
        <v>723</v>
      </c>
      <c r="B7" s="317" t="s">
        <v>236</v>
      </c>
      <c r="C7" s="317" t="s">
        <v>362</v>
      </c>
      <c r="D7" s="317" t="s">
        <v>655</v>
      </c>
      <c r="E7" s="312" t="s">
        <v>1039</v>
      </c>
      <c r="F7" s="504" t="s">
        <v>692</v>
      </c>
      <c r="G7" s="311" t="s">
        <v>1040</v>
      </c>
    </row>
    <row r="8" spans="1:10" s="320" customFormat="1">
      <c r="A8" s="710"/>
      <c r="B8" s="710"/>
      <c r="C8" s="710"/>
      <c r="D8" s="710"/>
      <c r="E8" s="711" t="s">
        <v>1041</v>
      </c>
      <c r="F8" s="712">
        <v>956764.48072017997</v>
      </c>
      <c r="G8" s="713" t="s">
        <v>714</v>
      </c>
    </row>
    <row r="9" spans="1:10" s="320" customFormat="1">
      <c r="A9" s="710"/>
      <c r="B9" s="710"/>
      <c r="C9" s="710"/>
      <c r="D9" s="710"/>
      <c r="E9" s="714" t="s">
        <v>92</v>
      </c>
      <c r="F9" s="710"/>
      <c r="G9" s="715" t="s">
        <v>408</v>
      </c>
    </row>
    <row r="10" spans="1:10" s="320" customFormat="1">
      <c r="A10" s="715"/>
      <c r="B10" s="715"/>
      <c r="C10" s="715"/>
      <c r="D10" s="715"/>
      <c r="E10" s="711" t="s">
        <v>785</v>
      </c>
      <c r="F10" s="716">
        <v>709799.56906013004</v>
      </c>
      <c r="G10" s="713" t="s">
        <v>760</v>
      </c>
    </row>
    <row r="11" spans="1:10" s="320" customFormat="1">
      <c r="A11" s="717" t="s">
        <v>723</v>
      </c>
      <c r="B11" s="718"/>
      <c r="C11" s="718"/>
      <c r="D11" s="718"/>
      <c r="E11" s="711" t="s">
        <v>245</v>
      </c>
      <c r="F11" s="716">
        <v>412105.46321011998</v>
      </c>
      <c r="G11" s="713" t="s">
        <v>642</v>
      </c>
    </row>
    <row r="12" spans="1:10" s="320" customFormat="1">
      <c r="A12" s="710"/>
      <c r="B12" s="717" t="s">
        <v>2023</v>
      </c>
      <c r="C12" s="718"/>
      <c r="D12" s="718"/>
      <c r="E12" s="719" t="s">
        <v>1042</v>
      </c>
      <c r="F12" s="716">
        <v>153266.21537952</v>
      </c>
      <c r="G12" s="720" t="s">
        <v>340</v>
      </c>
    </row>
    <row r="13" spans="1:10" s="320" customFormat="1">
      <c r="A13" s="710"/>
      <c r="B13" s="710"/>
      <c r="C13" s="721" t="s">
        <v>723</v>
      </c>
      <c r="D13" s="718"/>
      <c r="E13" s="722" t="s">
        <v>1043</v>
      </c>
      <c r="F13" s="723">
        <v>153266.21537952</v>
      </c>
      <c r="G13" s="724" t="s">
        <v>341</v>
      </c>
    </row>
    <row r="14" spans="1:10" s="320" customFormat="1" ht="36">
      <c r="A14" s="725" t="s">
        <v>723</v>
      </c>
      <c r="B14" s="725" t="s">
        <v>2023</v>
      </c>
      <c r="C14" s="725" t="s">
        <v>723</v>
      </c>
      <c r="D14" s="726" t="s">
        <v>2024</v>
      </c>
      <c r="E14" s="727" t="s">
        <v>1698</v>
      </c>
      <c r="F14" s="728">
        <v>153266.21537952</v>
      </c>
      <c r="G14" s="729" t="s">
        <v>1699</v>
      </c>
    </row>
    <row r="15" spans="1:10" s="320" customFormat="1" ht="24">
      <c r="A15" s="710"/>
      <c r="B15" s="717" t="s">
        <v>1048</v>
      </c>
      <c r="C15" s="718"/>
      <c r="D15" s="718"/>
      <c r="E15" s="719" t="s">
        <v>1060</v>
      </c>
      <c r="F15" s="716">
        <v>156349.91654273999</v>
      </c>
      <c r="G15" s="720" t="s">
        <v>465</v>
      </c>
    </row>
    <row r="16" spans="1:10" s="320" customFormat="1">
      <c r="A16" s="710"/>
      <c r="B16" s="710"/>
      <c r="C16" s="721" t="s">
        <v>723</v>
      </c>
      <c r="D16" s="718"/>
      <c r="E16" s="722" t="s">
        <v>1061</v>
      </c>
      <c r="F16" s="723">
        <v>141603.16481059999</v>
      </c>
      <c r="G16" s="724" t="s">
        <v>2845</v>
      </c>
    </row>
    <row r="17" spans="1:7" s="320" customFormat="1" ht="48">
      <c r="A17" s="730"/>
      <c r="B17" s="725" t="s">
        <v>1048</v>
      </c>
      <c r="C17" s="725" t="s">
        <v>723</v>
      </c>
      <c r="D17" s="726" t="s">
        <v>2023</v>
      </c>
      <c r="E17" s="727" t="s">
        <v>2108</v>
      </c>
      <c r="F17" s="728">
        <v>43624.052949429999</v>
      </c>
      <c r="G17" s="729" t="s">
        <v>20</v>
      </c>
    </row>
    <row r="18" spans="1:7" s="320" customFormat="1" ht="72">
      <c r="A18" s="730"/>
      <c r="B18" s="730"/>
      <c r="C18" s="730"/>
      <c r="D18" s="726" t="s">
        <v>2843</v>
      </c>
      <c r="E18" s="727" t="s">
        <v>2846</v>
      </c>
      <c r="F18" s="728">
        <v>42909.729573140001</v>
      </c>
      <c r="G18" s="729" t="s">
        <v>2847</v>
      </c>
    </row>
    <row r="19" spans="1:7" s="320" customFormat="1">
      <c r="A19" s="730"/>
      <c r="B19" s="730"/>
      <c r="C19" s="730"/>
      <c r="D19" s="726" t="s">
        <v>1044</v>
      </c>
      <c r="E19" s="727" t="s">
        <v>1062</v>
      </c>
      <c r="F19" s="728">
        <v>7928.7503080300003</v>
      </c>
      <c r="G19" s="729" t="s">
        <v>266</v>
      </c>
    </row>
    <row r="20" spans="1:7" s="320" customFormat="1" ht="60">
      <c r="A20" s="730"/>
      <c r="B20" s="730"/>
      <c r="C20" s="730"/>
      <c r="D20" s="726" t="s">
        <v>2026</v>
      </c>
      <c r="E20" s="727" t="s">
        <v>2848</v>
      </c>
      <c r="F20" s="728">
        <v>190.46771810999999</v>
      </c>
      <c r="G20" s="729" t="s">
        <v>1700</v>
      </c>
    </row>
    <row r="21" spans="1:7" s="320" customFormat="1" ht="24">
      <c r="A21" s="730"/>
      <c r="B21" s="730"/>
      <c r="C21" s="730"/>
      <c r="D21" s="726" t="s">
        <v>2849</v>
      </c>
      <c r="E21" s="727" t="s">
        <v>2850</v>
      </c>
      <c r="F21" s="728">
        <v>46950.16426189</v>
      </c>
      <c r="G21" s="729" t="s">
        <v>2109</v>
      </c>
    </row>
    <row r="22" spans="1:7" s="320" customFormat="1">
      <c r="A22" s="710"/>
      <c r="B22" s="710"/>
      <c r="C22" s="721" t="s">
        <v>236</v>
      </c>
      <c r="D22" s="718"/>
      <c r="E22" s="722" t="s">
        <v>705</v>
      </c>
      <c r="F22" s="723">
        <v>11016.845295880001</v>
      </c>
      <c r="G22" s="724" t="s">
        <v>83</v>
      </c>
    </row>
    <row r="23" spans="1:7" s="320" customFormat="1" ht="36">
      <c r="A23" s="730"/>
      <c r="B23" s="730"/>
      <c r="C23" s="725" t="s">
        <v>236</v>
      </c>
      <c r="D23" s="726" t="s">
        <v>2855</v>
      </c>
      <c r="E23" s="727" t="s">
        <v>2856</v>
      </c>
      <c r="F23" s="728">
        <v>8365.8109820000009</v>
      </c>
      <c r="G23" s="729" t="s">
        <v>1704</v>
      </c>
    </row>
    <row r="24" spans="1:7" s="320" customFormat="1" ht="60">
      <c r="A24" s="730"/>
      <c r="B24" s="730"/>
      <c r="C24" s="730"/>
      <c r="D24" s="726" t="s">
        <v>2857</v>
      </c>
      <c r="E24" s="727" t="s">
        <v>2858</v>
      </c>
      <c r="F24" s="728">
        <v>1275.2303784999999</v>
      </c>
      <c r="G24" s="729" t="s">
        <v>2859</v>
      </c>
    </row>
    <row r="25" spans="1:7" s="320" customFormat="1" ht="36">
      <c r="A25" s="730"/>
      <c r="B25" s="730"/>
      <c r="C25" s="730"/>
      <c r="D25" s="726" t="s">
        <v>2860</v>
      </c>
      <c r="E25" s="727" t="s">
        <v>2861</v>
      </c>
      <c r="F25" s="728">
        <v>21.04175433</v>
      </c>
      <c r="G25" s="729" t="s">
        <v>2862</v>
      </c>
    </row>
    <row r="26" spans="1:7" s="320" customFormat="1" ht="36">
      <c r="A26" s="730"/>
      <c r="B26" s="730"/>
      <c r="C26" s="730"/>
      <c r="D26" s="726" t="s">
        <v>2863</v>
      </c>
      <c r="E26" s="727" t="s">
        <v>2864</v>
      </c>
      <c r="F26" s="728">
        <v>79.798237999999998</v>
      </c>
      <c r="G26" s="729" t="s">
        <v>2865</v>
      </c>
    </row>
    <row r="27" spans="1:7" s="320" customFormat="1" ht="60">
      <c r="A27" s="730"/>
      <c r="B27" s="730"/>
      <c r="C27" s="730"/>
      <c r="D27" s="726" t="s">
        <v>2866</v>
      </c>
      <c r="E27" s="727" t="s">
        <v>2867</v>
      </c>
      <c r="F27" s="728">
        <v>757.50305413000001</v>
      </c>
      <c r="G27" s="729" t="s">
        <v>1705</v>
      </c>
    </row>
    <row r="28" spans="1:7" s="320" customFormat="1" ht="48">
      <c r="A28" s="730"/>
      <c r="B28" s="730"/>
      <c r="C28" s="730"/>
      <c r="D28" s="726" t="s">
        <v>2868</v>
      </c>
      <c r="E28" s="727" t="s">
        <v>2869</v>
      </c>
      <c r="F28" s="728">
        <v>384.73231299999998</v>
      </c>
      <c r="G28" s="729" t="s">
        <v>2870</v>
      </c>
    </row>
    <row r="29" spans="1:7" s="320" customFormat="1" ht="48">
      <c r="A29" s="730"/>
      <c r="B29" s="730"/>
      <c r="C29" s="730"/>
      <c r="D29" s="726" t="s">
        <v>2871</v>
      </c>
      <c r="E29" s="727" t="s">
        <v>2872</v>
      </c>
      <c r="F29" s="728">
        <v>132.72857592</v>
      </c>
      <c r="G29" s="729" t="s">
        <v>2873</v>
      </c>
    </row>
    <row r="30" spans="1:7" s="320" customFormat="1" ht="24">
      <c r="A30" s="710"/>
      <c r="B30" s="710"/>
      <c r="C30" s="721" t="s">
        <v>362</v>
      </c>
      <c r="D30" s="718"/>
      <c r="E30" s="722" t="s">
        <v>1063</v>
      </c>
      <c r="F30" s="723">
        <v>2823.1888623</v>
      </c>
      <c r="G30" s="724" t="s">
        <v>74</v>
      </c>
    </row>
    <row r="31" spans="1:7" s="320" customFormat="1" ht="36">
      <c r="A31" s="730"/>
      <c r="B31" s="730"/>
      <c r="C31" s="725" t="s">
        <v>362</v>
      </c>
      <c r="D31" s="726" t="s">
        <v>2023</v>
      </c>
      <c r="E31" s="727" t="s">
        <v>1064</v>
      </c>
      <c r="F31" s="728">
        <v>2.0244042100000001</v>
      </c>
      <c r="G31" s="729" t="s">
        <v>2876</v>
      </c>
    </row>
    <row r="32" spans="1:7" s="320" customFormat="1" ht="24">
      <c r="A32" s="730"/>
      <c r="B32" s="730"/>
      <c r="C32" s="730"/>
      <c r="D32" s="726" t="s">
        <v>2843</v>
      </c>
      <c r="E32" s="727" t="s">
        <v>1594</v>
      </c>
      <c r="F32" s="728">
        <v>8.1800000000000004E-4</v>
      </c>
      <c r="G32" s="729" t="s">
        <v>1595</v>
      </c>
    </row>
    <row r="33" spans="1:7" s="320" customFormat="1" ht="24">
      <c r="A33" s="730"/>
      <c r="B33" s="730"/>
      <c r="C33" s="730"/>
      <c r="D33" s="726" t="s">
        <v>1048</v>
      </c>
      <c r="E33" s="727" t="s">
        <v>1067</v>
      </c>
      <c r="F33" s="728">
        <v>1313.6633037399999</v>
      </c>
      <c r="G33" s="729" t="s">
        <v>2877</v>
      </c>
    </row>
    <row r="34" spans="1:7" s="320" customFormat="1" ht="36">
      <c r="A34" s="730"/>
      <c r="B34" s="730"/>
      <c r="C34" s="730"/>
      <c r="D34" s="726" t="s">
        <v>1055</v>
      </c>
      <c r="E34" s="727" t="s">
        <v>1068</v>
      </c>
      <c r="F34" s="728">
        <v>811.58371423999995</v>
      </c>
      <c r="G34" s="729" t="s">
        <v>97</v>
      </c>
    </row>
    <row r="35" spans="1:7" s="320" customFormat="1" ht="24">
      <c r="A35" s="730"/>
      <c r="B35" s="730"/>
      <c r="C35" s="730"/>
      <c r="D35" s="726" t="s">
        <v>2878</v>
      </c>
      <c r="E35" s="727" t="s">
        <v>1069</v>
      </c>
      <c r="F35" s="728">
        <v>35.896662999999997</v>
      </c>
      <c r="G35" s="729" t="s">
        <v>155</v>
      </c>
    </row>
    <row r="36" spans="1:7" s="320" customFormat="1">
      <c r="A36" s="730"/>
      <c r="B36" s="730"/>
      <c r="C36" s="730"/>
      <c r="D36" s="726" t="s">
        <v>2879</v>
      </c>
      <c r="E36" s="727" t="s">
        <v>299</v>
      </c>
      <c r="F36" s="728">
        <v>84.948707970000001</v>
      </c>
      <c r="G36" s="729" t="s">
        <v>532</v>
      </c>
    </row>
    <row r="37" spans="1:7" s="320" customFormat="1">
      <c r="A37" s="730"/>
      <c r="B37" s="730"/>
      <c r="C37" s="730"/>
      <c r="D37" s="726" t="s">
        <v>2027</v>
      </c>
      <c r="E37" s="727" t="s">
        <v>1070</v>
      </c>
      <c r="F37" s="728">
        <v>35.262472150000001</v>
      </c>
      <c r="G37" s="729" t="s">
        <v>221</v>
      </c>
    </row>
    <row r="38" spans="1:7" s="320" customFormat="1" ht="24">
      <c r="A38" s="730"/>
      <c r="B38" s="730"/>
      <c r="C38" s="730"/>
      <c r="D38" s="726" t="s">
        <v>2025</v>
      </c>
      <c r="E38" s="727" t="s">
        <v>1071</v>
      </c>
      <c r="F38" s="728">
        <v>39.72527195</v>
      </c>
      <c r="G38" s="729" t="s">
        <v>555</v>
      </c>
    </row>
    <row r="39" spans="1:7" s="320" customFormat="1">
      <c r="A39" s="730"/>
      <c r="B39" s="730"/>
      <c r="C39" s="730"/>
      <c r="D39" s="726" t="s">
        <v>2882</v>
      </c>
      <c r="E39" s="727" t="s">
        <v>24</v>
      </c>
      <c r="F39" s="728">
        <v>500.08281104000002</v>
      </c>
      <c r="G39" s="729" t="s">
        <v>232</v>
      </c>
    </row>
    <row r="40" spans="1:7" s="320" customFormat="1">
      <c r="A40" s="730"/>
      <c r="B40" s="730"/>
      <c r="C40" s="730"/>
      <c r="D40" s="726" t="s">
        <v>2883</v>
      </c>
      <c r="E40" s="727" t="s">
        <v>2884</v>
      </c>
      <c r="F40" s="728">
        <v>6.96E-4</v>
      </c>
      <c r="G40" s="729" t="s">
        <v>2885</v>
      </c>
    </row>
    <row r="41" spans="1:7" s="320" customFormat="1" ht="24">
      <c r="A41" s="710"/>
      <c r="B41" s="710"/>
      <c r="C41" s="721" t="s">
        <v>655</v>
      </c>
      <c r="D41" s="718"/>
      <c r="E41" s="722" t="s">
        <v>1074</v>
      </c>
      <c r="F41" s="723">
        <v>517.62040475000003</v>
      </c>
      <c r="G41" s="724" t="s">
        <v>303</v>
      </c>
    </row>
    <row r="42" spans="1:7" s="320" customFormat="1" ht="36">
      <c r="A42" s="730"/>
      <c r="B42" s="730"/>
      <c r="C42" s="725" t="s">
        <v>655</v>
      </c>
      <c r="D42" s="726" t="s">
        <v>1055</v>
      </c>
      <c r="E42" s="727" t="s">
        <v>1076</v>
      </c>
      <c r="F42" s="728">
        <v>481.89302819</v>
      </c>
      <c r="G42" s="729" t="s">
        <v>961</v>
      </c>
    </row>
    <row r="43" spans="1:7" s="320" customFormat="1" ht="36">
      <c r="A43" s="730"/>
      <c r="B43" s="730"/>
      <c r="C43" s="730"/>
      <c r="D43" s="726" t="s">
        <v>2025</v>
      </c>
      <c r="E43" s="727" t="s">
        <v>1077</v>
      </c>
      <c r="F43" s="728">
        <v>0.43135499999999999</v>
      </c>
      <c r="G43" s="729" t="s">
        <v>295</v>
      </c>
    </row>
    <row r="44" spans="1:7" s="320" customFormat="1" ht="72">
      <c r="A44" s="730"/>
      <c r="B44" s="730"/>
      <c r="C44" s="730"/>
      <c r="D44" s="726" t="s">
        <v>2882</v>
      </c>
      <c r="E44" s="727" t="s">
        <v>3179</v>
      </c>
      <c r="F44" s="728">
        <v>11.78635806</v>
      </c>
      <c r="G44" s="729" t="s">
        <v>3180</v>
      </c>
    </row>
    <row r="45" spans="1:7" s="320" customFormat="1" ht="24">
      <c r="A45" s="730"/>
      <c r="B45" s="730"/>
      <c r="C45" s="730"/>
      <c r="D45" s="726" t="s">
        <v>2895</v>
      </c>
      <c r="E45" s="727" t="s">
        <v>2896</v>
      </c>
      <c r="F45" s="728">
        <v>17.829788499999999</v>
      </c>
      <c r="G45" s="729" t="s">
        <v>1707</v>
      </c>
    </row>
    <row r="46" spans="1:7" s="320" customFormat="1" ht="36">
      <c r="A46" s="730"/>
      <c r="B46" s="730"/>
      <c r="C46" s="730"/>
      <c r="D46" s="726" t="s">
        <v>2900</v>
      </c>
      <c r="E46" s="727" t="s">
        <v>2371</v>
      </c>
      <c r="F46" s="728">
        <v>1.3225000000000001E-2</v>
      </c>
      <c r="G46" s="729" t="s">
        <v>2372</v>
      </c>
    </row>
    <row r="47" spans="1:7" s="320" customFormat="1" ht="24">
      <c r="A47" s="730"/>
      <c r="B47" s="730"/>
      <c r="C47" s="730"/>
      <c r="D47" s="726" t="s">
        <v>2901</v>
      </c>
      <c r="E47" s="727" t="s">
        <v>2383</v>
      </c>
      <c r="F47" s="728">
        <v>3.0731899999999999</v>
      </c>
      <c r="G47" s="729" t="s">
        <v>2384</v>
      </c>
    </row>
    <row r="48" spans="1:7" s="320" customFormat="1" ht="24">
      <c r="A48" s="730"/>
      <c r="B48" s="730"/>
      <c r="C48" s="730"/>
      <c r="D48" s="726" t="s">
        <v>2904</v>
      </c>
      <c r="E48" s="727" t="s">
        <v>2439</v>
      </c>
      <c r="F48" s="728">
        <v>2.5934599999999999</v>
      </c>
      <c r="G48" s="729" t="s">
        <v>2440</v>
      </c>
    </row>
    <row r="49" spans="1:7" s="320" customFormat="1">
      <c r="A49" s="710"/>
      <c r="B49" s="710"/>
      <c r="C49" s="721" t="s">
        <v>1039</v>
      </c>
      <c r="D49" s="718"/>
      <c r="E49" s="722" t="s">
        <v>1078</v>
      </c>
      <c r="F49" s="723">
        <v>389.09716921</v>
      </c>
      <c r="G49" s="724" t="s">
        <v>826</v>
      </c>
    </row>
    <row r="50" spans="1:7" s="320" customFormat="1">
      <c r="A50" s="730"/>
      <c r="B50" s="730"/>
      <c r="C50" s="725" t="s">
        <v>1039</v>
      </c>
      <c r="D50" s="726" t="s">
        <v>2023</v>
      </c>
      <c r="E50" s="727" t="s">
        <v>1078</v>
      </c>
      <c r="F50" s="728">
        <v>389.09716921</v>
      </c>
      <c r="G50" s="729" t="s">
        <v>826</v>
      </c>
    </row>
    <row r="51" spans="1:7" s="320" customFormat="1" ht="24">
      <c r="A51" s="710"/>
      <c r="B51" s="717" t="s">
        <v>1055</v>
      </c>
      <c r="C51" s="718"/>
      <c r="D51" s="718"/>
      <c r="E51" s="719" t="s">
        <v>1079</v>
      </c>
      <c r="F51" s="716">
        <v>99759.061876630003</v>
      </c>
      <c r="G51" s="720" t="s">
        <v>443</v>
      </c>
    </row>
    <row r="52" spans="1:7" s="320" customFormat="1">
      <c r="A52" s="710"/>
      <c r="B52" s="710"/>
      <c r="C52" s="721" t="s">
        <v>723</v>
      </c>
      <c r="D52" s="718"/>
      <c r="E52" s="722" t="s">
        <v>1080</v>
      </c>
      <c r="F52" s="723">
        <v>98067.292833479994</v>
      </c>
      <c r="G52" s="724" t="s">
        <v>821</v>
      </c>
    </row>
    <row r="53" spans="1:7" s="320" customFormat="1" ht="48">
      <c r="A53" s="730"/>
      <c r="B53" s="725" t="s">
        <v>1055</v>
      </c>
      <c r="C53" s="725" t="s">
        <v>723</v>
      </c>
      <c r="D53" s="726" t="s">
        <v>2023</v>
      </c>
      <c r="E53" s="727" t="s">
        <v>1628</v>
      </c>
      <c r="F53" s="728">
        <v>1193.8016383700001</v>
      </c>
      <c r="G53" s="729" t="s">
        <v>1629</v>
      </c>
    </row>
    <row r="54" spans="1:7" s="320" customFormat="1">
      <c r="A54" s="730"/>
      <c r="B54" s="730"/>
      <c r="C54" s="730"/>
      <c r="D54" s="726" t="s">
        <v>2843</v>
      </c>
      <c r="E54" s="727" t="s">
        <v>1081</v>
      </c>
      <c r="F54" s="728">
        <v>120.73706251</v>
      </c>
      <c r="G54" s="729" t="s">
        <v>719</v>
      </c>
    </row>
    <row r="55" spans="1:7" s="320" customFormat="1" ht="48">
      <c r="A55" s="730"/>
      <c r="B55" s="730"/>
      <c r="C55" s="730"/>
      <c r="D55" s="726" t="s">
        <v>1044</v>
      </c>
      <c r="E55" s="727" t="s">
        <v>1082</v>
      </c>
      <c r="F55" s="728">
        <v>70.491656969999994</v>
      </c>
      <c r="G55" s="729" t="s">
        <v>914</v>
      </c>
    </row>
    <row r="56" spans="1:7" s="320" customFormat="1">
      <c r="A56" s="730"/>
      <c r="B56" s="730"/>
      <c r="C56" s="730"/>
      <c r="D56" s="726" t="s">
        <v>1048</v>
      </c>
      <c r="E56" s="727" t="s">
        <v>1083</v>
      </c>
      <c r="F56" s="728">
        <v>0.28989100000000001</v>
      </c>
      <c r="G56" s="729" t="s">
        <v>307</v>
      </c>
    </row>
    <row r="57" spans="1:7" s="320" customFormat="1" ht="24">
      <c r="A57" s="730"/>
      <c r="B57" s="730"/>
      <c r="C57" s="730"/>
      <c r="D57" s="726" t="s">
        <v>1055</v>
      </c>
      <c r="E57" s="727" t="s">
        <v>1084</v>
      </c>
      <c r="F57" s="728">
        <v>18880.828284669999</v>
      </c>
      <c r="G57" s="729" t="s">
        <v>163</v>
      </c>
    </row>
    <row r="58" spans="1:7" s="320" customFormat="1" ht="24">
      <c r="A58" s="730"/>
      <c r="B58" s="730"/>
      <c r="C58" s="730"/>
      <c r="D58" s="726" t="s">
        <v>2878</v>
      </c>
      <c r="E58" s="727" t="s">
        <v>1085</v>
      </c>
      <c r="F58" s="728">
        <v>1204.8093286599999</v>
      </c>
      <c r="G58" s="729" t="s">
        <v>164</v>
      </c>
    </row>
    <row r="59" spans="1:7" s="320" customFormat="1">
      <c r="A59" s="730"/>
      <c r="B59" s="730"/>
      <c r="C59" s="730"/>
      <c r="D59" s="726" t="s">
        <v>2024</v>
      </c>
      <c r="E59" s="727" t="s">
        <v>1086</v>
      </c>
      <c r="F59" s="728">
        <v>73237.12130323</v>
      </c>
      <c r="G59" s="729" t="s">
        <v>148</v>
      </c>
    </row>
    <row r="60" spans="1:7" s="320" customFormat="1" ht="24">
      <c r="A60" s="730"/>
      <c r="B60" s="730"/>
      <c r="C60" s="730"/>
      <c r="D60" s="726" t="s">
        <v>2027</v>
      </c>
      <c r="E60" s="727" t="s">
        <v>1087</v>
      </c>
      <c r="F60" s="728">
        <v>2564.3814013900001</v>
      </c>
      <c r="G60" s="729" t="s">
        <v>223</v>
      </c>
    </row>
    <row r="61" spans="1:7" s="320" customFormat="1" ht="72">
      <c r="A61" s="730"/>
      <c r="B61" s="730"/>
      <c r="C61" s="730"/>
      <c r="D61" s="726" t="s">
        <v>2028</v>
      </c>
      <c r="E61" s="727" t="s">
        <v>3181</v>
      </c>
      <c r="F61" s="728">
        <v>120.42343463</v>
      </c>
      <c r="G61" s="729" t="s">
        <v>3182</v>
      </c>
    </row>
    <row r="62" spans="1:7" s="320" customFormat="1" ht="24">
      <c r="A62" s="730"/>
      <c r="B62" s="730"/>
      <c r="C62" s="730"/>
      <c r="D62" s="726" t="s">
        <v>2025</v>
      </c>
      <c r="E62" s="727" t="s">
        <v>1630</v>
      </c>
      <c r="F62" s="728">
        <v>182.63683037000001</v>
      </c>
      <c r="G62" s="729" t="s">
        <v>1631</v>
      </c>
    </row>
    <row r="63" spans="1:7" s="320" customFormat="1" ht="24">
      <c r="A63" s="730"/>
      <c r="B63" s="730"/>
      <c r="C63" s="730"/>
      <c r="D63" s="726" t="s">
        <v>2905</v>
      </c>
      <c r="E63" s="727" t="s">
        <v>1745</v>
      </c>
      <c r="F63" s="728">
        <v>491.77200168000002</v>
      </c>
      <c r="G63" s="729" t="s">
        <v>1746</v>
      </c>
    </row>
    <row r="64" spans="1:7" s="320" customFormat="1" ht="24">
      <c r="A64" s="710"/>
      <c r="B64" s="710"/>
      <c r="C64" s="721" t="s">
        <v>236</v>
      </c>
      <c r="D64" s="718"/>
      <c r="E64" s="722" t="s">
        <v>1088</v>
      </c>
      <c r="F64" s="723">
        <v>1691.76904315</v>
      </c>
      <c r="G64" s="724" t="s">
        <v>31</v>
      </c>
    </row>
    <row r="65" spans="1:7" s="320" customFormat="1" ht="24">
      <c r="A65" s="730"/>
      <c r="B65" s="730"/>
      <c r="C65" s="725" t="s">
        <v>236</v>
      </c>
      <c r="D65" s="726" t="s">
        <v>2023</v>
      </c>
      <c r="E65" s="727" t="s">
        <v>2303</v>
      </c>
      <c r="F65" s="728">
        <v>1436.0597806200001</v>
      </c>
      <c r="G65" s="729" t="s">
        <v>2304</v>
      </c>
    </row>
    <row r="66" spans="1:7" s="320" customFormat="1" ht="36">
      <c r="A66" s="730"/>
      <c r="B66" s="730"/>
      <c r="C66" s="730"/>
      <c r="D66" s="726" t="s">
        <v>2843</v>
      </c>
      <c r="E66" s="727" t="s">
        <v>2112</v>
      </c>
      <c r="F66" s="728">
        <v>20.929587730000001</v>
      </c>
      <c r="G66" s="729" t="s">
        <v>2113</v>
      </c>
    </row>
    <row r="67" spans="1:7" s="320" customFormat="1" ht="24">
      <c r="A67" s="730"/>
      <c r="B67" s="730"/>
      <c r="C67" s="730"/>
      <c r="D67" s="726" t="s">
        <v>1048</v>
      </c>
      <c r="E67" s="727" t="s">
        <v>2114</v>
      </c>
      <c r="F67" s="728">
        <v>20.508684930000001</v>
      </c>
      <c r="G67" s="729" t="s">
        <v>2115</v>
      </c>
    </row>
    <row r="68" spans="1:7" s="320" customFormat="1" ht="24">
      <c r="A68" s="730"/>
      <c r="B68" s="730"/>
      <c r="C68" s="730"/>
      <c r="D68" s="726" t="s">
        <v>1055</v>
      </c>
      <c r="E68" s="727" t="s">
        <v>2116</v>
      </c>
      <c r="F68" s="728">
        <v>201.84361618</v>
      </c>
      <c r="G68" s="729" t="s">
        <v>2117</v>
      </c>
    </row>
    <row r="69" spans="1:7" s="320" customFormat="1" ht="24">
      <c r="A69" s="730"/>
      <c r="B69" s="730"/>
      <c r="C69" s="730"/>
      <c r="D69" s="726" t="s">
        <v>2906</v>
      </c>
      <c r="E69" s="727" t="s">
        <v>2305</v>
      </c>
      <c r="F69" s="728">
        <v>0.74319599999999997</v>
      </c>
      <c r="G69" s="729" t="s">
        <v>2306</v>
      </c>
    </row>
    <row r="70" spans="1:7" s="320" customFormat="1" ht="24">
      <c r="A70" s="730"/>
      <c r="B70" s="730"/>
      <c r="C70" s="730"/>
      <c r="D70" s="726" t="s">
        <v>2879</v>
      </c>
      <c r="E70" s="727" t="s">
        <v>1613</v>
      </c>
      <c r="F70" s="728">
        <v>2.2325012200000001</v>
      </c>
      <c r="G70" s="729" t="s">
        <v>1614</v>
      </c>
    </row>
    <row r="71" spans="1:7" s="320" customFormat="1" ht="24">
      <c r="A71" s="730"/>
      <c r="B71" s="730"/>
      <c r="C71" s="730"/>
      <c r="D71" s="726" t="s">
        <v>2027</v>
      </c>
      <c r="E71" s="727" t="s">
        <v>1747</v>
      </c>
      <c r="F71" s="728">
        <v>9.4516764700000007</v>
      </c>
      <c r="G71" s="729" t="s">
        <v>1748</v>
      </c>
    </row>
    <row r="72" spans="1:7" s="320" customFormat="1">
      <c r="A72" s="710"/>
      <c r="B72" s="717" t="s">
        <v>2878</v>
      </c>
      <c r="C72" s="718"/>
      <c r="D72" s="718"/>
      <c r="E72" s="719" t="s">
        <v>1089</v>
      </c>
      <c r="F72" s="716">
        <v>-8.7416193199999999</v>
      </c>
      <c r="G72" s="720" t="s">
        <v>271</v>
      </c>
    </row>
    <row r="73" spans="1:7" s="320" customFormat="1">
      <c r="A73" s="710"/>
      <c r="B73" s="710"/>
      <c r="C73" s="721" t="s">
        <v>723</v>
      </c>
      <c r="D73" s="718"/>
      <c r="E73" s="722" t="s">
        <v>1089</v>
      </c>
      <c r="F73" s="723">
        <v>-8.7416193199999999</v>
      </c>
      <c r="G73" s="724" t="s">
        <v>271</v>
      </c>
    </row>
    <row r="74" spans="1:7" s="320" customFormat="1" ht="24">
      <c r="A74" s="730"/>
      <c r="B74" s="725" t="s">
        <v>2878</v>
      </c>
      <c r="C74" s="725" t="s">
        <v>723</v>
      </c>
      <c r="D74" s="726" t="s">
        <v>2879</v>
      </c>
      <c r="E74" s="727" t="s">
        <v>1597</v>
      </c>
      <c r="F74" s="728">
        <v>-8.7416193199999999</v>
      </c>
      <c r="G74" s="729" t="s">
        <v>1598</v>
      </c>
    </row>
    <row r="75" spans="1:7" s="320" customFormat="1" ht="48">
      <c r="A75" s="710"/>
      <c r="B75" s="717" t="s">
        <v>2906</v>
      </c>
      <c r="C75" s="718"/>
      <c r="D75" s="718"/>
      <c r="E75" s="719" t="s">
        <v>2907</v>
      </c>
      <c r="F75" s="716">
        <v>2739.0110305500002</v>
      </c>
      <c r="G75" s="720" t="s">
        <v>2118</v>
      </c>
    </row>
    <row r="76" spans="1:7" s="320" customFormat="1">
      <c r="A76" s="710"/>
      <c r="B76" s="710"/>
      <c r="C76" s="721" t="s">
        <v>723</v>
      </c>
      <c r="D76" s="718"/>
      <c r="E76" s="722" t="s">
        <v>467</v>
      </c>
      <c r="F76" s="723">
        <v>2739.0110305500002</v>
      </c>
      <c r="G76" s="724" t="s">
        <v>505</v>
      </c>
    </row>
    <row r="77" spans="1:7" s="320" customFormat="1">
      <c r="A77" s="730"/>
      <c r="B77" s="725" t="s">
        <v>2906</v>
      </c>
      <c r="C77" s="725" t="s">
        <v>723</v>
      </c>
      <c r="D77" s="726" t="s">
        <v>2023</v>
      </c>
      <c r="E77" s="727" t="s">
        <v>1091</v>
      </c>
      <c r="F77" s="728">
        <v>274.35096324</v>
      </c>
      <c r="G77" s="729" t="s">
        <v>60</v>
      </c>
    </row>
    <row r="78" spans="1:7" s="320" customFormat="1" ht="36">
      <c r="A78" s="730"/>
      <c r="B78" s="730"/>
      <c r="C78" s="730"/>
      <c r="D78" s="726" t="s">
        <v>2892</v>
      </c>
      <c r="E78" s="731" t="s">
        <v>2908</v>
      </c>
      <c r="F78" s="728">
        <v>2464.6600673100002</v>
      </c>
      <c r="G78" s="729" t="s">
        <v>1701</v>
      </c>
    </row>
    <row r="79" spans="1:7" s="320" customFormat="1">
      <c r="A79" s="717" t="s">
        <v>236</v>
      </c>
      <c r="B79" s="718"/>
      <c r="C79" s="718"/>
      <c r="D79" s="718"/>
      <c r="E79" s="711" t="s">
        <v>1033</v>
      </c>
      <c r="F79" s="716">
        <v>15510.522165730001</v>
      </c>
      <c r="G79" s="713" t="s">
        <v>225</v>
      </c>
    </row>
    <row r="80" spans="1:7" s="320" customFormat="1">
      <c r="A80" s="710"/>
      <c r="B80" s="717" t="s">
        <v>2023</v>
      </c>
      <c r="C80" s="718"/>
      <c r="D80" s="718"/>
      <c r="E80" s="719" t="s">
        <v>2910</v>
      </c>
      <c r="F80" s="716">
        <v>11901.505214839999</v>
      </c>
      <c r="G80" s="720" t="s">
        <v>435</v>
      </c>
    </row>
    <row r="81" spans="1:7" s="320" customFormat="1" ht="24">
      <c r="A81" s="710"/>
      <c r="B81" s="710"/>
      <c r="C81" s="721" t="s">
        <v>723</v>
      </c>
      <c r="D81" s="718"/>
      <c r="E81" s="722" t="s">
        <v>1092</v>
      </c>
      <c r="F81" s="723">
        <v>3.4757001299999999</v>
      </c>
      <c r="G81" s="724" t="s">
        <v>686</v>
      </c>
    </row>
    <row r="82" spans="1:7" s="320" customFormat="1" ht="24">
      <c r="A82" s="725" t="s">
        <v>236</v>
      </c>
      <c r="B82" s="725" t="s">
        <v>2023</v>
      </c>
      <c r="C82" s="725" t="s">
        <v>723</v>
      </c>
      <c r="D82" s="726" t="s">
        <v>2023</v>
      </c>
      <c r="E82" s="727" t="s">
        <v>1093</v>
      </c>
      <c r="F82" s="728">
        <v>3.4757001299999999</v>
      </c>
      <c r="G82" s="729" t="s">
        <v>130</v>
      </c>
    </row>
    <row r="83" spans="1:7" s="320" customFormat="1" ht="24">
      <c r="A83" s="710"/>
      <c r="B83" s="710"/>
      <c r="C83" s="721" t="s">
        <v>362</v>
      </c>
      <c r="D83" s="718"/>
      <c r="E83" s="722" t="s">
        <v>1095</v>
      </c>
      <c r="F83" s="723">
        <v>0</v>
      </c>
      <c r="G83" s="724" t="s">
        <v>39</v>
      </c>
    </row>
    <row r="84" spans="1:7" s="320" customFormat="1" ht="24">
      <c r="A84" s="730"/>
      <c r="B84" s="730"/>
      <c r="C84" s="725" t="s">
        <v>362</v>
      </c>
      <c r="D84" s="726" t="s">
        <v>2023</v>
      </c>
      <c r="E84" s="727" t="s">
        <v>1096</v>
      </c>
      <c r="F84" s="728">
        <v>0</v>
      </c>
      <c r="G84" s="729" t="s">
        <v>468</v>
      </c>
    </row>
    <row r="85" spans="1:7" s="320" customFormat="1" ht="24">
      <c r="A85" s="710"/>
      <c r="B85" s="710"/>
      <c r="C85" s="721" t="s">
        <v>655</v>
      </c>
      <c r="D85" s="718"/>
      <c r="E85" s="722" t="s">
        <v>1899</v>
      </c>
      <c r="F85" s="723">
        <v>0</v>
      </c>
      <c r="G85" s="724" t="s">
        <v>944</v>
      </c>
    </row>
    <row r="86" spans="1:7" s="320" customFormat="1" ht="24">
      <c r="A86" s="730"/>
      <c r="B86" s="730"/>
      <c r="C86" s="725" t="s">
        <v>655</v>
      </c>
      <c r="D86" s="726" t="s">
        <v>2023</v>
      </c>
      <c r="E86" s="727" t="s">
        <v>1857</v>
      </c>
      <c r="F86" s="728">
        <v>0</v>
      </c>
      <c r="G86" s="729" t="s">
        <v>1858</v>
      </c>
    </row>
    <row r="87" spans="1:7" s="320" customFormat="1" ht="24">
      <c r="A87" s="710"/>
      <c r="B87" s="710"/>
      <c r="C87" s="721" t="s">
        <v>1039</v>
      </c>
      <c r="D87" s="718"/>
      <c r="E87" s="722" t="s">
        <v>1900</v>
      </c>
      <c r="F87" s="723">
        <v>11063.92948436</v>
      </c>
      <c r="G87" s="724" t="s">
        <v>2911</v>
      </c>
    </row>
    <row r="88" spans="1:7" s="320" customFormat="1" ht="24">
      <c r="A88" s="730"/>
      <c r="B88" s="730"/>
      <c r="C88" s="725" t="s">
        <v>1039</v>
      </c>
      <c r="D88" s="726" t="s">
        <v>2023</v>
      </c>
      <c r="E88" s="727" t="s">
        <v>1097</v>
      </c>
      <c r="F88" s="728">
        <v>177.45448436000001</v>
      </c>
      <c r="G88" s="729" t="s">
        <v>2912</v>
      </c>
    </row>
    <row r="89" spans="1:7" s="320" customFormat="1" ht="24">
      <c r="A89" s="730"/>
      <c r="B89" s="730"/>
      <c r="C89" s="730"/>
      <c r="D89" s="726" t="s">
        <v>2843</v>
      </c>
      <c r="E89" s="727" t="s">
        <v>2385</v>
      </c>
      <c r="F89" s="728">
        <v>0</v>
      </c>
      <c r="G89" s="729" t="s">
        <v>2386</v>
      </c>
    </row>
    <row r="90" spans="1:7" s="320" customFormat="1" ht="24">
      <c r="A90" s="730"/>
      <c r="B90" s="730"/>
      <c r="C90" s="730"/>
      <c r="D90" s="726" t="s">
        <v>2844</v>
      </c>
      <c r="E90" s="727" t="s">
        <v>1601</v>
      </c>
      <c r="F90" s="728">
        <v>10886.475</v>
      </c>
      <c r="G90" s="729" t="s">
        <v>1602</v>
      </c>
    </row>
    <row r="91" spans="1:7" s="320" customFormat="1" ht="24">
      <c r="A91" s="710"/>
      <c r="B91" s="710"/>
      <c r="C91" s="721" t="s">
        <v>692</v>
      </c>
      <c r="D91" s="718"/>
      <c r="E91" s="722" t="s">
        <v>1101</v>
      </c>
      <c r="F91" s="723">
        <v>69.25694446</v>
      </c>
      <c r="G91" s="724" t="s">
        <v>474</v>
      </c>
    </row>
    <row r="92" spans="1:7" s="320" customFormat="1" ht="36">
      <c r="A92" s="730"/>
      <c r="B92" s="730"/>
      <c r="C92" s="725" t="s">
        <v>692</v>
      </c>
      <c r="D92" s="726" t="s">
        <v>2023</v>
      </c>
      <c r="E92" s="727" t="s">
        <v>1102</v>
      </c>
      <c r="F92" s="728">
        <v>69.25694446</v>
      </c>
      <c r="G92" s="729" t="s">
        <v>828</v>
      </c>
    </row>
    <row r="93" spans="1:7" s="320" customFormat="1" ht="24">
      <c r="A93" s="710"/>
      <c r="B93" s="710"/>
      <c r="C93" s="721" t="s">
        <v>1040</v>
      </c>
      <c r="D93" s="718"/>
      <c r="E93" s="722" t="s">
        <v>1103</v>
      </c>
      <c r="F93" s="723">
        <v>2.3246126299999998</v>
      </c>
      <c r="G93" s="724" t="s">
        <v>88</v>
      </c>
    </row>
    <row r="94" spans="1:7" s="320" customFormat="1" ht="48">
      <c r="A94" s="730"/>
      <c r="B94" s="730"/>
      <c r="C94" s="725" t="s">
        <v>1040</v>
      </c>
      <c r="D94" s="726" t="s">
        <v>2023</v>
      </c>
      <c r="E94" s="727" t="s">
        <v>2411</v>
      </c>
      <c r="F94" s="728">
        <v>1.551684E-2</v>
      </c>
      <c r="G94" s="729" t="s">
        <v>3183</v>
      </c>
    </row>
    <row r="95" spans="1:7" s="320" customFormat="1" ht="60">
      <c r="A95" s="730"/>
      <c r="B95" s="730"/>
      <c r="C95" s="730"/>
      <c r="D95" s="726" t="s">
        <v>2843</v>
      </c>
      <c r="E95" s="727" t="s">
        <v>3184</v>
      </c>
      <c r="F95" s="728">
        <v>0</v>
      </c>
      <c r="G95" s="729" t="s">
        <v>2160</v>
      </c>
    </row>
    <row r="96" spans="1:7" s="320" customFormat="1" ht="36">
      <c r="A96" s="730"/>
      <c r="B96" s="730"/>
      <c r="C96" s="730"/>
      <c r="D96" s="726" t="s">
        <v>1044</v>
      </c>
      <c r="E96" s="727" t="s">
        <v>2916</v>
      </c>
      <c r="F96" s="728">
        <v>2.3043100000000001</v>
      </c>
      <c r="G96" s="729" t="s">
        <v>1859</v>
      </c>
    </row>
    <row r="97" spans="1:7" s="320" customFormat="1" ht="48">
      <c r="A97" s="730"/>
      <c r="B97" s="730"/>
      <c r="C97" s="730"/>
      <c r="D97" s="726" t="s">
        <v>1048</v>
      </c>
      <c r="E97" s="727" t="s">
        <v>2917</v>
      </c>
      <c r="F97" s="728">
        <v>0</v>
      </c>
      <c r="G97" s="729" t="s">
        <v>2387</v>
      </c>
    </row>
    <row r="98" spans="1:7" s="320" customFormat="1" ht="48">
      <c r="A98" s="730"/>
      <c r="B98" s="730"/>
      <c r="C98" s="730"/>
      <c r="D98" s="726" t="s">
        <v>2024</v>
      </c>
      <c r="E98" s="727" t="s">
        <v>2388</v>
      </c>
      <c r="F98" s="728">
        <v>4.5399999999999998E-4</v>
      </c>
      <c r="G98" s="729" t="s">
        <v>2389</v>
      </c>
    </row>
    <row r="99" spans="1:7" s="320" customFormat="1" ht="24">
      <c r="A99" s="730"/>
      <c r="B99" s="730"/>
      <c r="C99" s="730"/>
      <c r="D99" s="726" t="s">
        <v>2028</v>
      </c>
      <c r="E99" s="727" t="s">
        <v>1607</v>
      </c>
      <c r="F99" s="728">
        <v>4.3317900000000003E-3</v>
      </c>
      <c r="G99" s="729" t="s">
        <v>1608</v>
      </c>
    </row>
    <row r="100" spans="1:7" s="320" customFormat="1" ht="24">
      <c r="A100" s="730"/>
      <c r="B100" s="730"/>
      <c r="C100" s="730"/>
      <c r="D100" s="726" t="s">
        <v>2026</v>
      </c>
      <c r="E100" s="727" t="s">
        <v>2349</v>
      </c>
      <c r="F100" s="728">
        <v>0</v>
      </c>
      <c r="G100" s="729" t="s">
        <v>2350</v>
      </c>
    </row>
    <row r="101" spans="1:7" s="320" customFormat="1" ht="36">
      <c r="A101" s="730"/>
      <c r="B101" s="730"/>
      <c r="C101" s="730"/>
      <c r="D101" s="726" t="s">
        <v>2849</v>
      </c>
      <c r="E101" s="727" t="s">
        <v>2390</v>
      </c>
      <c r="F101" s="728">
        <v>0</v>
      </c>
      <c r="G101" s="729" t="s">
        <v>2391</v>
      </c>
    </row>
    <row r="102" spans="1:7" s="320" customFormat="1">
      <c r="A102" s="710"/>
      <c r="B102" s="710"/>
      <c r="C102" s="721" t="s">
        <v>580</v>
      </c>
      <c r="D102" s="718"/>
      <c r="E102" s="722" t="s">
        <v>1901</v>
      </c>
      <c r="F102" s="723">
        <v>762.51847325999995</v>
      </c>
      <c r="G102" s="724" t="s">
        <v>348</v>
      </c>
    </row>
    <row r="103" spans="1:7" s="320" customFormat="1" ht="72">
      <c r="A103" s="730"/>
      <c r="B103" s="730"/>
      <c r="C103" s="725" t="s">
        <v>580</v>
      </c>
      <c r="D103" s="726" t="s">
        <v>2023</v>
      </c>
      <c r="E103" s="727" t="s">
        <v>2054</v>
      </c>
      <c r="F103" s="728">
        <v>141.40902575999999</v>
      </c>
      <c r="G103" s="729" t="s">
        <v>2055</v>
      </c>
    </row>
    <row r="104" spans="1:7" s="320" customFormat="1" ht="24">
      <c r="A104" s="730"/>
      <c r="B104" s="730"/>
      <c r="C104" s="730"/>
      <c r="D104" s="726" t="s">
        <v>2844</v>
      </c>
      <c r="E104" s="727" t="s">
        <v>1104</v>
      </c>
      <c r="F104" s="728">
        <v>4.7574999999999999E-2</v>
      </c>
      <c r="G104" s="729" t="s">
        <v>488</v>
      </c>
    </row>
    <row r="105" spans="1:7" s="320" customFormat="1" ht="24">
      <c r="A105" s="730"/>
      <c r="B105" s="730"/>
      <c r="C105" s="730"/>
      <c r="D105" s="726" t="s">
        <v>1048</v>
      </c>
      <c r="E105" s="727" t="s">
        <v>1105</v>
      </c>
      <c r="F105" s="728">
        <v>86.983559999999997</v>
      </c>
      <c r="G105" s="729" t="s">
        <v>350</v>
      </c>
    </row>
    <row r="106" spans="1:7" s="320" customFormat="1" ht="60">
      <c r="A106" s="730"/>
      <c r="B106" s="730"/>
      <c r="C106" s="730"/>
      <c r="D106" s="726" t="s">
        <v>1055</v>
      </c>
      <c r="E106" s="727" t="s">
        <v>2121</v>
      </c>
      <c r="F106" s="728">
        <v>534.06411400000002</v>
      </c>
      <c r="G106" s="729" t="s">
        <v>3185</v>
      </c>
    </row>
    <row r="107" spans="1:7" s="320" customFormat="1" ht="36">
      <c r="A107" s="730"/>
      <c r="B107" s="730"/>
      <c r="C107" s="730"/>
      <c r="D107" s="726" t="s">
        <v>2906</v>
      </c>
      <c r="E107" s="727" t="s">
        <v>2447</v>
      </c>
      <c r="F107" s="728">
        <v>6.0130000000000001E-3</v>
      </c>
      <c r="G107" s="729" t="s">
        <v>2923</v>
      </c>
    </row>
    <row r="108" spans="1:7" s="320" customFormat="1" ht="24">
      <c r="A108" s="730"/>
      <c r="B108" s="730"/>
      <c r="C108" s="730"/>
      <c r="D108" s="726" t="s">
        <v>2879</v>
      </c>
      <c r="E108" s="727" t="s">
        <v>1106</v>
      </c>
      <c r="F108" s="728">
        <v>8.1855000000000001E-3</v>
      </c>
      <c r="G108" s="729" t="s">
        <v>943</v>
      </c>
    </row>
    <row r="109" spans="1:7" s="320" customFormat="1" ht="48">
      <c r="A109" s="710"/>
      <c r="B109" s="717" t="s">
        <v>2843</v>
      </c>
      <c r="C109" s="718"/>
      <c r="D109" s="718"/>
      <c r="E109" s="719" t="s">
        <v>1107</v>
      </c>
      <c r="F109" s="716">
        <v>196.08646456</v>
      </c>
      <c r="G109" s="720" t="s">
        <v>658</v>
      </c>
    </row>
    <row r="110" spans="1:7" s="320" customFormat="1" ht="48">
      <c r="A110" s="710"/>
      <c r="B110" s="710"/>
      <c r="C110" s="721" t="s">
        <v>723</v>
      </c>
      <c r="D110" s="718"/>
      <c r="E110" s="722" t="s">
        <v>1107</v>
      </c>
      <c r="F110" s="723">
        <v>196.08646456</v>
      </c>
      <c r="G110" s="724" t="s">
        <v>658</v>
      </c>
    </row>
    <row r="111" spans="1:7" s="320" customFormat="1" ht="48">
      <c r="A111" s="730"/>
      <c r="B111" s="725" t="s">
        <v>2843</v>
      </c>
      <c r="C111" s="725" t="s">
        <v>723</v>
      </c>
      <c r="D111" s="726" t="s">
        <v>2023</v>
      </c>
      <c r="E111" s="727" t="s">
        <v>1108</v>
      </c>
      <c r="F111" s="728">
        <v>196.08646456</v>
      </c>
      <c r="G111" s="729" t="s">
        <v>154</v>
      </c>
    </row>
    <row r="112" spans="1:7" s="320" customFormat="1" ht="48">
      <c r="A112" s="710"/>
      <c r="B112" s="717" t="s">
        <v>2844</v>
      </c>
      <c r="C112" s="718"/>
      <c r="D112" s="718"/>
      <c r="E112" s="719" t="s">
        <v>2926</v>
      </c>
      <c r="F112" s="716">
        <v>33.952051240000003</v>
      </c>
      <c r="G112" s="720" t="s">
        <v>257</v>
      </c>
    </row>
    <row r="113" spans="1:7" s="320" customFormat="1" ht="48">
      <c r="A113" s="710"/>
      <c r="B113" s="710"/>
      <c r="C113" s="721" t="s">
        <v>723</v>
      </c>
      <c r="D113" s="718"/>
      <c r="E113" s="722" t="s">
        <v>2926</v>
      </c>
      <c r="F113" s="723">
        <v>33.952051240000003</v>
      </c>
      <c r="G113" s="724" t="s">
        <v>257</v>
      </c>
    </row>
    <row r="114" spans="1:7" s="320" customFormat="1" ht="48">
      <c r="A114" s="730"/>
      <c r="B114" s="725" t="s">
        <v>2844</v>
      </c>
      <c r="C114" s="725" t="s">
        <v>723</v>
      </c>
      <c r="D114" s="726" t="s">
        <v>2023</v>
      </c>
      <c r="E114" s="727" t="s">
        <v>1109</v>
      </c>
      <c r="F114" s="728">
        <v>33.952051240000003</v>
      </c>
      <c r="G114" s="729" t="s">
        <v>86</v>
      </c>
    </row>
    <row r="115" spans="1:7" s="320" customFormat="1" ht="72">
      <c r="A115" s="710"/>
      <c r="B115" s="717" t="s">
        <v>1044</v>
      </c>
      <c r="C115" s="718"/>
      <c r="D115" s="718"/>
      <c r="E115" s="719" t="s">
        <v>2927</v>
      </c>
      <c r="F115" s="716">
        <v>1663.6796064099999</v>
      </c>
      <c r="G115" s="720" t="s">
        <v>2928</v>
      </c>
    </row>
    <row r="116" spans="1:7" s="320" customFormat="1" ht="96">
      <c r="A116" s="710"/>
      <c r="B116" s="710"/>
      <c r="C116" s="721" t="s">
        <v>723</v>
      </c>
      <c r="D116" s="718"/>
      <c r="E116" s="732" t="s">
        <v>2929</v>
      </c>
      <c r="F116" s="723">
        <v>1663.6796064099999</v>
      </c>
      <c r="G116" s="733" t="s">
        <v>3186</v>
      </c>
    </row>
    <row r="117" spans="1:7" s="320" customFormat="1">
      <c r="A117" s="730"/>
      <c r="B117" s="725" t="s">
        <v>1044</v>
      </c>
      <c r="C117" s="725" t="s">
        <v>723</v>
      </c>
      <c r="D117" s="726" t="s">
        <v>2844</v>
      </c>
      <c r="E117" s="727" t="s">
        <v>1111</v>
      </c>
      <c r="F117" s="728">
        <v>10.87250403</v>
      </c>
      <c r="G117" s="729" t="s">
        <v>627</v>
      </c>
    </row>
    <row r="118" spans="1:7" s="320" customFormat="1" ht="60">
      <c r="A118" s="730"/>
      <c r="B118" s="730"/>
      <c r="C118" s="730"/>
      <c r="D118" s="726" t="s">
        <v>2879</v>
      </c>
      <c r="E118" s="727" t="s">
        <v>3187</v>
      </c>
      <c r="F118" s="728">
        <v>0.36126649999999999</v>
      </c>
      <c r="G118" s="729" t="s">
        <v>2059</v>
      </c>
    </row>
    <row r="119" spans="1:7" s="320" customFormat="1" ht="48">
      <c r="A119" s="730"/>
      <c r="B119" s="730"/>
      <c r="C119" s="730"/>
      <c r="D119" s="726" t="s">
        <v>2024</v>
      </c>
      <c r="E119" s="727" t="s">
        <v>1112</v>
      </c>
      <c r="F119" s="728">
        <v>59.08326967</v>
      </c>
      <c r="G119" s="729" t="s">
        <v>239</v>
      </c>
    </row>
    <row r="120" spans="1:7" s="320" customFormat="1" ht="72">
      <c r="A120" s="730"/>
      <c r="B120" s="730"/>
      <c r="C120" s="730"/>
      <c r="D120" s="726" t="s">
        <v>2025</v>
      </c>
      <c r="E120" s="727" t="s">
        <v>2932</v>
      </c>
      <c r="F120" s="728">
        <v>108.00505156</v>
      </c>
      <c r="G120" s="729" t="s">
        <v>2565</v>
      </c>
    </row>
    <row r="121" spans="1:7" s="320" customFormat="1" ht="72">
      <c r="A121" s="730"/>
      <c r="B121" s="730"/>
      <c r="C121" s="730"/>
      <c r="D121" s="726" t="s">
        <v>2849</v>
      </c>
      <c r="E121" s="727" t="s">
        <v>2288</v>
      </c>
      <c r="F121" s="728">
        <v>178.75132500000001</v>
      </c>
      <c r="G121" s="729" t="s">
        <v>2289</v>
      </c>
    </row>
    <row r="122" spans="1:7" s="320" customFormat="1" ht="60">
      <c r="A122" s="730"/>
      <c r="B122" s="730"/>
      <c r="C122" s="730"/>
      <c r="D122" s="726" t="s">
        <v>2905</v>
      </c>
      <c r="E122" s="727" t="s">
        <v>2124</v>
      </c>
      <c r="F122" s="728">
        <v>0.90361000000000002</v>
      </c>
      <c r="G122" s="729" t="s">
        <v>2125</v>
      </c>
    </row>
    <row r="123" spans="1:7" s="320" customFormat="1" ht="72">
      <c r="A123" s="730"/>
      <c r="B123" s="730"/>
      <c r="C123" s="730"/>
      <c r="D123" s="726" t="s">
        <v>2882</v>
      </c>
      <c r="E123" s="727" t="s">
        <v>3188</v>
      </c>
      <c r="F123" s="728">
        <v>19.961402540000002</v>
      </c>
      <c r="G123" s="729" t="s">
        <v>3189</v>
      </c>
    </row>
    <row r="124" spans="1:7" s="320" customFormat="1" ht="72">
      <c r="A124" s="730"/>
      <c r="B124" s="730"/>
      <c r="C124" s="730"/>
      <c r="D124" s="726" t="s">
        <v>2934</v>
      </c>
      <c r="E124" s="727" t="s">
        <v>2060</v>
      </c>
      <c r="F124" s="728">
        <v>10.937203289999999</v>
      </c>
      <c r="G124" s="729" t="s">
        <v>2935</v>
      </c>
    </row>
    <row r="125" spans="1:7" s="320" customFormat="1" ht="72">
      <c r="A125" s="730"/>
      <c r="B125" s="730"/>
      <c r="C125" s="730"/>
      <c r="D125" s="726" t="s">
        <v>2936</v>
      </c>
      <c r="E125" s="727" t="s">
        <v>3190</v>
      </c>
      <c r="F125" s="728">
        <v>0.42499749999999997</v>
      </c>
      <c r="G125" s="729" t="s">
        <v>3191</v>
      </c>
    </row>
    <row r="126" spans="1:7" s="320" customFormat="1" ht="72">
      <c r="A126" s="730"/>
      <c r="B126" s="730"/>
      <c r="C126" s="730"/>
      <c r="D126" s="726" t="s">
        <v>2892</v>
      </c>
      <c r="E126" s="727" t="s">
        <v>3192</v>
      </c>
      <c r="F126" s="728">
        <v>10.97175172</v>
      </c>
      <c r="G126" s="729" t="s">
        <v>3193</v>
      </c>
    </row>
    <row r="127" spans="1:7" s="320" customFormat="1" ht="72">
      <c r="A127" s="730"/>
      <c r="B127" s="730"/>
      <c r="C127" s="730"/>
      <c r="D127" s="726" t="s">
        <v>2939</v>
      </c>
      <c r="E127" s="727" t="s">
        <v>3194</v>
      </c>
      <c r="F127" s="728">
        <v>4.9554400000000003</v>
      </c>
      <c r="G127" s="729" t="s">
        <v>3195</v>
      </c>
    </row>
    <row r="128" spans="1:7" s="320" customFormat="1" ht="72">
      <c r="A128" s="730"/>
      <c r="B128" s="730"/>
      <c r="C128" s="730"/>
      <c r="D128" s="726" t="s">
        <v>2897</v>
      </c>
      <c r="E128" s="727" t="s">
        <v>3196</v>
      </c>
      <c r="F128" s="728">
        <v>10.11885631</v>
      </c>
      <c r="G128" s="729" t="s">
        <v>3197</v>
      </c>
    </row>
    <row r="129" spans="1:7" s="320" customFormat="1" ht="72">
      <c r="A129" s="730"/>
      <c r="B129" s="730"/>
      <c r="C129" s="730"/>
      <c r="D129" s="726" t="s">
        <v>2902</v>
      </c>
      <c r="E129" s="727" t="s">
        <v>2061</v>
      </c>
      <c r="F129" s="728">
        <v>1.6151169999999999</v>
      </c>
      <c r="G129" s="729" t="s">
        <v>2062</v>
      </c>
    </row>
    <row r="130" spans="1:7" s="320" customFormat="1" ht="72">
      <c r="A130" s="730"/>
      <c r="B130" s="730"/>
      <c r="C130" s="730"/>
      <c r="D130" s="726" t="s">
        <v>2942</v>
      </c>
      <c r="E130" s="727" t="s">
        <v>3198</v>
      </c>
      <c r="F130" s="728">
        <v>582.78303974000005</v>
      </c>
      <c r="G130" s="729" t="s">
        <v>3199</v>
      </c>
    </row>
    <row r="131" spans="1:7" s="320" customFormat="1" ht="48">
      <c r="A131" s="730"/>
      <c r="B131" s="730"/>
      <c r="C131" s="730"/>
      <c r="D131" s="726" t="s">
        <v>2943</v>
      </c>
      <c r="E131" s="727" t="s">
        <v>1116</v>
      </c>
      <c r="F131" s="728">
        <v>8.3304410000000004</v>
      </c>
      <c r="G131" s="729" t="s">
        <v>751</v>
      </c>
    </row>
    <row r="132" spans="1:7" s="320" customFormat="1" ht="60">
      <c r="A132" s="730"/>
      <c r="B132" s="730"/>
      <c r="C132" s="730"/>
      <c r="D132" s="726" t="s">
        <v>2944</v>
      </c>
      <c r="E132" s="727" t="s">
        <v>2063</v>
      </c>
      <c r="F132" s="728">
        <v>62.996438759999997</v>
      </c>
      <c r="G132" s="729" t="s">
        <v>2945</v>
      </c>
    </row>
    <row r="133" spans="1:7" s="320" customFormat="1" ht="72">
      <c r="A133" s="730"/>
      <c r="B133" s="730"/>
      <c r="C133" s="730"/>
      <c r="D133" s="726" t="s">
        <v>2946</v>
      </c>
      <c r="E133" s="727" t="s">
        <v>3200</v>
      </c>
      <c r="F133" s="728">
        <v>5.6715399800000004</v>
      </c>
      <c r="G133" s="729" t="s">
        <v>3201</v>
      </c>
    </row>
    <row r="134" spans="1:7" s="320" customFormat="1" ht="72">
      <c r="A134" s="730"/>
      <c r="B134" s="730"/>
      <c r="C134" s="730"/>
      <c r="D134" s="726" t="s">
        <v>2949</v>
      </c>
      <c r="E134" s="727" t="s">
        <v>3202</v>
      </c>
      <c r="F134" s="728">
        <v>37.933963769999998</v>
      </c>
      <c r="G134" s="729" t="s">
        <v>3203</v>
      </c>
    </row>
    <row r="135" spans="1:7" s="320" customFormat="1" ht="72">
      <c r="A135" s="730"/>
      <c r="B135" s="730"/>
      <c r="C135" s="730"/>
      <c r="D135" s="726" t="s">
        <v>2957</v>
      </c>
      <c r="E135" s="727" t="s">
        <v>3204</v>
      </c>
      <c r="F135" s="728">
        <v>23.284631000000001</v>
      </c>
      <c r="G135" s="729" t="s">
        <v>3205</v>
      </c>
    </row>
    <row r="136" spans="1:7" s="320" customFormat="1" ht="72">
      <c r="A136" s="730"/>
      <c r="B136" s="730"/>
      <c r="C136" s="730"/>
      <c r="D136" s="726" t="s">
        <v>2958</v>
      </c>
      <c r="E136" s="727" t="s">
        <v>3206</v>
      </c>
      <c r="F136" s="728">
        <v>64.691691779999999</v>
      </c>
      <c r="G136" s="729" t="s">
        <v>3207</v>
      </c>
    </row>
    <row r="137" spans="1:7" s="320" customFormat="1" ht="72">
      <c r="A137" s="730"/>
      <c r="B137" s="730"/>
      <c r="C137" s="730"/>
      <c r="D137" s="726" t="s">
        <v>2959</v>
      </c>
      <c r="E137" s="727" t="s">
        <v>3208</v>
      </c>
      <c r="F137" s="728">
        <v>14.559709</v>
      </c>
      <c r="G137" s="729" t="s">
        <v>3209</v>
      </c>
    </row>
    <row r="138" spans="1:7" s="320" customFormat="1" ht="72">
      <c r="A138" s="730"/>
      <c r="B138" s="730"/>
      <c r="C138" s="730"/>
      <c r="D138" s="726" t="s">
        <v>2961</v>
      </c>
      <c r="E138" s="727" t="s">
        <v>3210</v>
      </c>
      <c r="F138" s="728">
        <v>249.74127283999999</v>
      </c>
      <c r="G138" s="729" t="s">
        <v>3211</v>
      </c>
    </row>
    <row r="139" spans="1:7" s="320" customFormat="1" ht="72">
      <c r="A139" s="730"/>
      <c r="B139" s="730"/>
      <c r="C139" s="730"/>
      <c r="D139" s="726" t="s">
        <v>2963</v>
      </c>
      <c r="E139" s="727" t="s">
        <v>3212</v>
      </c>
      <c r="F139" s="728">
        <v>5.4542609999999998</v>
      </c>
      <c r="G139" s="729" t="s">
        <v>3213</v>
      </c>
    </row>
    <row r="140" spans="1:7" s="320" customFormat="1" ht="48">
      <c r="A140" s="730"/>
      <c r="B140" s="730"/>
      <c r="C140" s="730"/>
      <c r="D140" s="726" t="s">
        <v>2965</v>
      </c>
      <c r="E140" s="727" t="s">
        <v>1862</v>
      </c>
      <c r="F140" s="728">
        <v>-0.27024999999999999</v>
      </c>
      <c r="G140" s="729" t="s">
        <v>1863</v>
      </c>
    </row>
    <row r="141" spans="1:7" s="320" customFormat="1" ht="36">
      <c r="A141" s="730"/>
      <c r="B141" s="730"/>
      <c r="C141" s="730"/>
      <c r="D141" s="726" t="s">
        <v>2966</v>
      </c>
      <c r="E141" s="727" t="s">
        <v>1864</v>
      </c>
      <c r="F141" s="728">
        <v>190.95666241999999</v>
      </c>
      <c r="G141" s="729" t="s">
        <v>1865</v>
      </c>
    </row>
    <row r="142" spans="1:7" s="320" customFormat="1" ht="72">
      <c r="A142" s="730"/>
      <c r="B142" s="730"/>
      <c r="C142" s="730"/>
      <c r="D142" s="726" t="s">
        <v>2967</v>
      </c>
      <c r="E142" s="727" t="s">
        <v>3214</v>
      </c>
      <c r="F142" s="728">
        <v>0.45450000000000002</v>
      </c>
      <c r="G142" s="729" t="s">
        <v>3215</v>
      </c>
    </row>
    <row r="143" spans="1:7" s="320" customFormat="1" ht="72">
      <c r="A143" s="730"/>
      <c r="B143" s="730"/>
      <c r="C143" s="730"/>
      <c r="D143" s="726" t="s">
        <v>2969</v>
      </c>
      <c r="E143" s="727" t="s">
        <v>3216</v>
      </c>
      <c r="F143" s="728">
        <v>0.02</v>
      </c>
      <c r="G143" s="729" t="s">
        <v>3217</v>
      </c>
    </row>
    <row r="144" spans="1:7" s="320" customFormat="1" ht="72">
      <c r="A144" s="730"/>
      <c r="B144" s="730"/>
      <c r="C144" s="730"/>
      <c r="D144" s="726" t="s">
        <v>2971</v>
      </c>
      <c r="E144" s="727" t="s">
        <v>3216</v>
      </c>
      <c r="F144" s="728">
        <v>0.10990999999999999</v>
      </c>
      <c r="G144" s="729" t="s">
        <v>3217</v>
      </c>
    </row>
    <row r="145" spans="1:7" s="320" customFormat="1">
      <c r="A145" s="710"/>
      <c r="B145" s="717" t="s">
        <v>1048</v>
      </c>
      <c r="C145" s="718"/>
      <c r="D145" s="718"/>
      <c r="E145" s="719" t="s">
        <v>2392</v>
      </c>
      <c r="F145" s="716">
        <v>0</v>
      </c>
      <c r="G145" s="720" t="s">
        <v>2393</v>
      </c>
    </row>
    <row r="146" spans="1:7" s="320" customFormat="1">
      <c r="A146" s="710"/>
      <c r="B146" s="710"/>
      <c r="C146" s="721" t="s">
        <v>236</v>
      </c>
      <c r="D146" s="718"/>
      <c r="E146" s="722" t="s">
        <v>2398</v>
      </c>
      <c r="F146" s="723">
        <v>0</v>
      </c>
      <c r="G146" s="724" t="s">
        <v>2399</v>
      </c>
    </row>
    <row r="147" spans="1:7" s="320" customFormat="1" ht="24">
      <c r="A147" s="730"/>
      <c r="B147" s="725" t="s">
        <v>1048</v>
      </c>
      <c r="C147" s="725" t="s">
        <v>236</v>
      </c>
      <c r="D147" s="726" t="s">
        <v>2023</v>
      </c>
      <c r="E147" s="727" t="s">
        <v>2400</v>
      </c>
      <c r="F147" s="728">
        <v>0</v>
      </c>
      <c r="G147" s="729" t="s">
        <v>2401</v>
      </c>
    </row>
    <row r="148" spans="1:7" s="320" customFormat="1">
      <c r="A148" s="710"/>
      <c r="B148" s="717" t="s">
        <v>1055</v>
      </c>
      <c r="C148" s="718"/>
      <c r="D148" s="718"/>
      <c r="E148" s="719" t="s">
        <v>2976</v>
      </c>
      <c r="F148" s="716">
        <v>1715.29882868</v>
      </c>
      <c r="G148" s="720" t="s">
        <v>231</v>
      </c>
    </row>
    <row r="149" spans="1:7" s="320" customFormat="1">
      <c r="A149" s="710"/>
      <c r="B149" s="710"/>
      <c r="C149" s="721" t="s">
        <v>723</v>
      </c>
      <c r="D149" s="718"/>
      <c r="E149" s="722" t="s">
        <v>2976</v>
      </c>
      <c r="F149" s="723">
        <v>1715.29882868</v>
      </c>
      <c r="G149" s="724" t="s">
        <v>231</v>
      </c>
    </row>
    <row r="150" spans="1:7" s="320" customFormat="1" ht="36">
      <c r="A150" s="730"/>
      <c r="B150" s="725" t="s">
        <v>1055</v>
      </c>
      <c r="C150" s="725" t="s">
        <v>723</v>
      </c>
      <c r="D150" s="726" t="s">
        <v>1044</v>
      </c>
      <c r="E150" s="727" t="s">
        <v>1117</v>
      </c>
      <c r="F150" s="728">
        <v>356.30103865000001</v>
      </c>
      <c r="G150" s="729" t="s">
        <v>607</v>
      </c>
    </row>
    <row r="151" spans="1:7" s="320" customFormat="1" ht="24">
      <c r="A151" s="730"/>
      <c r="B151" s="730"/>
      <c r="C151" s="730"/>
      <c r="D151" s="726" t="s">
        <v>1055</v>
      </c>
      <c r="E151" s="727" t="s">
        <v>1119</v>
      </c>
      <c r="F151" s="728">
        <v>338.15101598000001</v>
      </c>
      <c r="G151" s="729" t="s">
        <v>227</v>
      </c>
    </row>
    <row r="152" spans="1:7" s="320" customFormat="1" ht="48">
      <c r="A152" s="730"/>
      <c r="B152" s="730"/>
      <c r="C152" s="730"/>
      <c r="D152" s="726" t="s">
        <v>2906</v>
      </c>
      <c r="E152" s="727" t="s">
        <v>2566</v>
      </c>
      <c r="F152" s="728">
        <v>1020.84577405</v>
      </c>
      <c r="G152" s="729" t="s">
        <v>2977</v>
      </c>
    </row>
    <row r="153" spans="1:7" s="320" customFormat="1">
      <c r="A153" s="730"/>
      <c r="B153" s="730"/>
      <c r="C153" s="730"/>
      <c r="D153" s="726" t="s">
        <v>2024</v>
      </c>
      <c r="E153" s="727" t="s">
        <v>2282</v>
      </c>
      <c r="F153" s="728">
        <v>1E-3</v>
      </c>
      <c r="G153" s="729" t="s">
        <v>2283</v>
      </c>
    </row>
    <row r="154" spans="1:7" s="320" customFormat="1">
      <c r="A154" s="717" t="s">
        <v>362</v>
      </c>
      <c r="B154" s="718"/>
      <c r="C154" s="718"/>
      <c r="D154" s="718"/>
      <c r="E154" s="711" t="s">
        <v>1034</v>
      </c>
      <c r="F154" s="716">
        <v>-0.21680801</v>
      </c>
      <c r="G154" s="713" t="s">
        <v>554</v>
      </c>
    </row>
    <row r="155" spans="1:7" s="320" customFormat="1" ht="24">
      <c r="A155" s="710"/>
      <c r="B155" s="717" t="s">
        <v>2843</v>
      </c>
      <c r="C155" s="718"/>
      <c r="D155" s="718"/>
      <c r="E155" s="719" t="s">
        <v>1868</v>
      </c>
      <c r="F155" s="716">
        <v>-0.21680801</v>
      </c>
      <c r="G155" s="720" t="s">
        <v>1869</v>
      </c>
    </row>
    <row r="156" spans="1:7" s="320" customFormat="1" ht="24">
      <c r="A156" s="710"/>
      <c r="B156" s="710"/>
      <c r="C156" s="721" t="s">
        <v>723</v>
      </c>
      <c r="D156" s="718"/>
      <c r="E156" s="722" t="s">
        <v>1868</v>
      </c>
      <c r="F156" s="723">
        <v>-0.21680801</v>
      </c>
      <c r="G156" s="724" t="s">
        <v>1869</v>
      </c>
    </row>
    <row r="157" spans="1:7" s="320" customFormat="1" ht="24">
      <c r="A157" s="725" t="s">
        <v>362</v>
      </c>
      <c r="B157" s="725" t="s">
        <v>2843</v>
      </c>
      <c r="C157" s="725" t="s">
        <v>723</v>
      </c>
      <c r="D157" s="726" t="s">
        <v>2023</v>
      </c>
      <c r="E157" s="727" t="s">
        <v>2980</v>
      </c>
      <c r="F157" s="728">
        <v>1.0581989999999999E-2</v>
      </c>
      <c r="G157" s="729" t="s">
        <v>2981</v>
      </c>
    </row>
    <row r="158" spans="1:7" s="320" customFormat="1" ht="24">
      <c r="A158" s="730"/>
      <c r="B158" s="730"/>
      <c r="C158" s="730"/>
      <c r="D158" s="726" t="s">
        <v>1044</v>
      </c>
      <c r="E158" s="727" t="s">
        <v>1870</v>
      </c>
      <c r="F158" s="728">
        <v>-0.22739000000000001</v>
      </c>
      <c r="G158" s="729" t="s">
        <v>1871</v>
      </c>
    </row>
    <row r="159" spans="1:7" s="320" customFormat="1" ht="24">
      <c r="A159" s="730"/>
      <c r="B159" s="730"/>
      <c r="C159" s="730"/>
      <c r="D159" s="726" t="s">
        <v>1048</v>
      </c>
      <c r="E159" s="727" t="s">
        <v>1872</v>
      </c>
      <c r="F159" s="728">
        <v>0</v>
      </c>
      <c r="G159" s="729" t="s">
        <v>1873</v>
      </c>
    </row>
    <row r="160" spans="1:7" s="320" customFormat="1">
      <c r="A160" s="717" t="s">
        <v>655</v>
      </c>
      <c r="B160" s="718"/>
      <c r="C160" s="718"/>
      <c r="D160" s="718"/>
      <c r="E160" s="711" t="s">
        <v>1035</v>
      </c>
      <c r="F160" s="716">
        <v>282183.80049229</v>
      </c>
      <c r="G160" s="713" t="s">
        <v>390</v>
      </c>
    </row>
    <row r="161" spans="1:7" s="320" customFormat="1" ht="24">
      <c r="A161" s="710"/>
      <c r="B161" s="717" t="s">
        <v>2023</v>
      </c>
      <c r="C161" s="718"/>
      <c r="D161" s="718"/>
      <c r="E161" s="719" t="s">
        <v>1279</v>
      </c>
      <c r="F161" s="716">
        <v>22183.80049229</v>
      </c>
      <c r="G161" s="720" t="s">
        <v>4</v>
      </c>
    </row>
    <row r="162" spans="1:7" s="320" customFormat="1" ht="36">
      <c r="A162" s="710"/>
      <c r="B162" s="710"/>
      <c r="C162" s="721" t="s">
        <v>723</v>
      </c>
      <c r="D162" s="718"/>
      <c r="E162" s="722" t="s">
        <v>3218</v>
      </c>
      <c r="F162" s="723">
        <v>22183.80049229</v>
      </c>
      <c r="G162" s="724" t="s">
        <v>3219</v>
      </c>
    </row>
    <row r="163" spans="1:7" s="320" customFormat="1" ht="24">
      <c r="A163" s="725" t="s">
        <v>655</v>
      </c>
      <c r="B163" s="725" t="s">
        <v>2023</v>
      </c>
      <c r="C163" s="725" t="s">
        <v>723</v>
      </c>
      <c r="D163" s="726" t="s">
        <v>2023</v>
      </c>
      <c r="E163" s="727" t="s">
        <v>2290</v>
      </c>
      <c r="F163" s="728">
        <v>0.38800000000000001</v>
      </c>
      <c r="G163" s="729" t="s">
        <v>2291</v>
      </c>
    </row>
    <row r="164" spans="1:7" s="320" customFormat="1" ht="24">
      <c r="A164" s="730"/>
      <c r="B164" s="730"/>
      <c r="C164" s="730"/>
      <c r="D164" s="726" t="s">
        <v>2843</v>
      </c>
      <c r="E164" s="727" t="s">
        <v>2292</v>
      </c>
      <c r="F164" s="728">
        <v>1.2485835000000001</v>
      </c>
      <c r="G164" s="729" t="s">
        <v>2293</v>
      </c>
    </row>
    <row r="165" spans="1:7" s="320" customFormat="1" ht="24">
      <c r="A165" s="730"/>
      <c r="B165" s="730"/>
      <c r="C165" s="730"/>
      <c r="D165" s="726" t="s">
        <v>1044</v>
      </c>
      <c r="E165" s="727" t="s">
        <v>2038</v>
      </c>
      <c r="F165" s="728">
        <v>4951.576</v>
      </c>
      <c r="G165" s="729" t="s">
        <v>48</v>
      </c>
    </row>
    <row r="166" spans="1:7" ht="24">
      <c r="A166" s="730"/>
      <c r="B166" s="730"/>
      <c r="C166" s="730"/>
      <c r="D166" s="726" t="s">
        <v>1048</v>
      </c>
      <c r="E166" s="727" t="s">
        <v>3220</v>
      </c>
      <c r="F166" s="728">
        <v>2126.6660000000002</v>
      </c>
      <c r="G166" s="729" t="s">
        <v>575</v>
      </c>
    </row>
    <row r="167" spans="1:7" ht="24">
      <c r="A167" s="730"/>
      <c r="B167" s="730"/>
      <c r="C167" s="730"/>
      <c r="D167" s="726" t="s">
        <v>1055</v>
      </c>
      <c r="E167" s="727" t="s">
        <v>2039</v>
      </c>
      <c r="F167" s="728">
        <v>7213.4049999999997</v>
      </c>
      <c r="G167" s="729" t="s">
        <v>224</v>
      </c>
    </row>
    <row r="168" spans="1:7" ht="24">
      <c r="A168" s="730"/>
      <c r="B168" s="730"/>
      <c r="C168" s="730"/>
      <c r="D168" s="726" t="s">
        <v>2878</v>
      </c>
      <c r="E168" s="727" t="s">
        <v>1280</v>
      </c>
      <c r="F168" s="728">
        <v>1884.982</v>
      </c>
      <c r="G168" s="729" t="s">
        <v>1281</v>
      </c>
    </row>
    <row r="169" spans="1:7" ht="48">
      <c r="A169" s="730"/>
      <c r="B169" s="730"/>
      <c r="C169" s="730"/>
      <c r="D169" s="726" t="s">
        <v>2906</v>
      </c>
      <c r="E169" s="727" t="s">
        <v>3221</v>
      </c>
      <c r="F169" s="728">
        <v>6005.5129999999999</v>
      </c>
      <c r="G169" s="729" t="s">
        <v>2787</v>
      </c>
    </row>
    <row r="170" spans="1:7" ht="60">
      <c r="A170" s="730"/>
      <c r="B170" s="730"/>
      <c r="C170" s="730"/>
      <c r="D170" s="726" t="s">
        <v>2849</v>
      </c>
      <c r="E170" s="727" t="s">
        <v>2294</v>
      </c>
      <c r="F170" s="728">
        <v>2.1908790000000001E-2</v>
      </c>
      <c r="G170" s="729" t="s">
        <v>2295</v>
      </c>
    </row>
    <row r="171" spans="1:7">
      <c r="A171" s="710"/>
      <c r="B171" s="717" t="s">
        <v>1044</v>
      </c>
      <c r="C171" s="718"/>
      <c r="D171" s="718"/>
      <c r="E171" s="719" t="s">
        <v>1874</v>
      </c>
      <c r="F171" s="716">
        <v>260000</v>
      </c>
      <c r="G171" s="720" t="s">
        <v>1875</v>
      </c>
    </row>
    <row r="172" spans="1:7" ht="24">
      <c r="A172" s="710"/>
      <c r="B172" s="710"/>
      <c r="C172" s="721" t="s">
        <v>723</v>
      </c>
      <c r="D172" s="718"/>
      <c r="E172" s="722" t="s">
        <v>2982</v>
      </c>
      <c r="F172" s="723">
        <v>260000</v>
      </c>
      <c r="G172" s="724" t="s">
        <v>1892</v>
      </c>
    </row>
    <row r="173" spans="1:7" ht="24">
      <c r="A173" s="730"/>
      <c r="B173" s="725" t="s">
        <v>1044</v>
      </c>
      <c r="C173" s="725" t="s">
        <v>723</v>
      </c>
      <c r="D173" s="726" t="s">
        <v>2023</v>
      </c>
      <c r="E173" s="727" t="s">
        <v>1876</v>
      </c>
      <c r="F173" s="728">
        <v>260000</v>
      </c>
      <c r="G173" s="729" t="s">
        <v>1877</v>
      </c>
    </row>
    <row r="174" spans="1:7">
      <c r="A174" s="717" t="s">
        <v>1039</v>
      </c>
      <c r="B174" s="718"/>
      <c r="C174" s="718"/>
      <c r="D174" s="718"/>
      <c r="E174" s="711" t="s">
        <v>1024</v>
      </c>
      <c r="F174" s="716">
        <v>1329.6198101699999</v>
      </c>
      <c r="G174" s="713" t="s">
        <v>715</v>
      </c>
    </row>
    <row r="175" spans="1:7">
      <c r="A175" s="710"/>
      <c r="B175" s="717" t="s">
        <v>2023</v>
      </c>
      <c r="C175" s="718"/>
      <c r="D175" s="718"/>
      <c r="E175" s="719" t="s">
        <v>1024</v>
      </c>
      <c r="F175" s="716">
        <v>1329.3882141700001</v>
      </c>
      <c r="G175" s="720" t="s">
        <v>715</v>
      </c>
    </row>
    <row r="176" spans="1:7" ht="24">
      <c r="A176" s="710"/>
      <c r="B176" s="710"/>
      <c r="C176" s="721" t="s">
        <v>723</v>
      </c>
      <c r="D176" s="718"/>
      <c r="E176" s="722" t="s">
        <v>1132</v>
      </c>
      <c r="F176" s="723">
        <v>1329.3882141700001</v>
      </c>
      <c r="G176" s="724" t="s">
        <v>541</v>
      </c>
    </row>
    <row r="177" spans="1:7" ht="48">
      <c r="A177" s="725" t="s">
        <v>1039</v>
      </c>
      <c r="B177" s="725" t="s">
        <v>2023</v>
      </c>
      <c r="C177" s="725" t="s">
        <v>723</v>
      </c>
      <c r="D177" s="726" t="s">
        <v>2023</v>
      </c>
      <c r="E177" s="727" t="s">
        <v>3222</v>
      </c>
      <c r="F177" s="728">
        <v>1183.9577999999999</v>
      </c>
      <c r="G177" s="729" t="s">
        <v>3223</v>
      </c>
    </row>
    <row r="178" spans="1:7" ht="60">
      <c r="A178" s="730"/>
      <c r="B178" s="730"/>
      <c r="C178" s="730"/>
      <c r="D178" s="726" t="s">
        <v>2843</v>
      </c>
      <c r="E178" s="727" t="s">
        <v>3224</v>
      </c>
      <c r="F178" s="728">
        <v>0</v>
      </c>
      <c r="G178" s="729" t="s">
        <v>2161</v>
      </c>
    </row>
    <row r="179" spans="1:7" ht="36">
      <c r="A179" s="730"/>
      <c r="B179" s="730"/>
      <c r="C179" s="730"/>
      <c r="D179" s="726" t="s">
        <v>1044</v>
      </c>
      <c r="E179" s="727" t="s">
        <v>2983</v>
      </c>
      <c r="F179" s="728">
        <v>0</v>
      </c>
      <c r="G179" s="729" t="s">
        <v>2141</v>
      </c>
    </row>
    <row r="180" spans="1:7" ht="48">
      <c r="A180" s="730"/>
      <c r="B180" s="730"/>
      <c r="C180" s="730"/>
      <c r="D180" s="726" t="s">
        <v>1048</v>
      </c>
      <c r="E180" s="727" t="s">
        <v>2984</v>
      </c>
      <c r="F180" s="728">
        <v>0</v>
      </c>
      <c r="G180" s="729" t="s">
        <v>2142</v>
      </c>
    </row>
    <row r="181" spans="1:7" ht="36">
      <c r="A181" s="730"/>
      <c r="B181" s="730"/>
      <c r="C181" s="730"/>
      <c r="D181" s="726" t="s">
        <v>2024</v>
      </c>
      <c r="E181" s="727" t="s">
        <v>2402</v>
      </c>
      <c r="F181" s="728">
        <v>0</v>
      </c>
      <c r="G181" s="729" t="s">
        <v>2403</v>
      </c>
    </row>
    <row r="182" spans="1:7" ht="24">
      <c r="A182" s="730"/>
      <c r="B182" s="730"/>
      <c r="C182" s="730"/>
      <c r="D182" s="726" t="s">
        <v>2028</v>
      </c>
      <c r="E182" s="727" t="s">
        <v>1133</v>
      </c>
      <c r="F182" s="728">
        <v>145.43041417000001</v>
      </c>
      <c r="G182" s="729" t="s">
        <v>310</v>
      </c>
    </row>
    <row r="183" spans="1:7" ht="24">
      <c r="A183" s="730"/>
      <c r="B183" s="730"/>
      <c r="C183" s="730"/>
      <c r="D183" s="726" t="s">
        <v>2026</v>
      </c>
      <c r="E183" s="727" t="s">
        <v>2351</v>
      </c>
      <c r="F183" s="728">
        <v>0</v>
      </c>
      <c r="G183" s="729" t="s">
        <v>2352</v>
      </c>
    </row>
    <row r="184" spans="1:7" ht="24">
      <c r="A184" s="710"/>
      <c r="B184" s="710"/>
      <c r="C184" s="721" t="s">
        <v>236</v>
      </c>
      <c r="D184" s="718"/>
      <c r="E184" s="722" t="s">
        <v>2990</v>
      </c>
      <c r="F184" s="723">
        <v>0</v>
      </c>
      <c r="G184" s="724" t="s">
        <v>2991</v>
      </c>
    </row>
    <row r="185" spans="1:7" ht="48">
      <c r="A185" s="730"/>
      <c r="B185" s="730"/>
      <c r="C185" s="725" t="s">
        <v>236</v>
      </c>
      <c r="D185" s="726" t="s">
        <v>2844</v>
      </c>
      <c r="E185" s="727" t="s">
        <v>3225</v>
      </c>
      <c r="F185" s="728">
        <v>-19.10171866</v>
      </c>
      <c r="G185" s="729" t="s">
        <v>3226</v>
      </c>
    </row>
    <row r="186" spans="1:7" ht="60">
      <c r="A186" s="730"/>
      <c r="B186" s="730"/>
      <c r="C186" s="730"/>
      <c r="D186" s="726" t="s">
        <v>2028</v>
      </c>
      <c r="E186" s="727" t="s">
        <v>2649</v>
      </c>
      <c r="F186" s="728">
        <v>19.10171866</v>
      </c>
      <c r="G186" s="729" t="s">
        <v>2650</v>
      </c>
    </row>
    <row r="187" spans="1:7" ht="24">
      <c r="A187" s="710"/>
      <c r="B187" s="717" t="s">
        <v>2843</v>
      </c>
      <c r="C187" s="718"/>
      <c r="D187" s="718"/>
      <c r="E187" s="719" t="s">
        <v>2404</v>
      </c>
      <c r="F187" s="716">
        <v>0.231596</v>
      </c>
      <c r="G187" s="720" t="s">
        <v>2405</v>
      </c>
    </row>
    <row r="188" spans="1:7" ht="24">
      <c r="A188" s="710"/>
      <c r="B188" s="710"/>
      <c r="C188" s="721" t="s">
        <v>723</v>
      </c>
      <c r="D188" s="718"/>
      <c r="E188" s="722" t="s">
        <v>2406</v>
      </c>
      <c r="F188" s="723">
        <v>0.231596</v>
      </c>
      <c r="G188" s="724" t="s">
        <v>2407</v>
      </c>
    </row>
    <row r="189" spans="1:7" ht="24">
      <c r="A189" s="730"/>
      <c r="B189" s="725" t="s">
        <v>2843</v>
      </c>
      <c r="C189" s="725" t="s">
        <v>723</v>
      </c>
      <c r="D189" s="726" t="s">
        <v>2023</v>
      </c>
      <c r="E189" s="727" t="s">
        <v>2408</v>
      </c>
      <c r="F189" s="728">
        <v>0.231596</v>
      </c>
      <c r="G189" s="729" t="s">
        <v>2994</v>
      </c>
    </row>
    <row r="190" spans="1:7">
      <c r="A190" s="717" t="s">
        <v>1040</v>
      </c>
      <c r="B190" s="718"/>
      <c r="C190" s="718"/>
      <c r="D190" s="718"/>
      <c r="E190" s="711" t="s">
        <v>1897</v>
      </c>
      <c r="F190" s="716">
        <v>117807.39413330999</v>
      </c>
      <c r="G190" s="713" t="s">
        <v>645</v>
      </c>
    </row>
    <row r="191" spans="1:7">
      <c r="A191" s="710"/>
      <c r="B191" s="717" t="s">
        <v>2023</v>
      </c>
      <c r="C191" s="718"/>
      <c r="D191" s="718"/>
      <c r="E191" s="719" t="s">
        <v>1137</v>
      </c>
      <c r="F191" s="716">
        <v>115863.70483331</v>
      </c>
      <c r="G191" s="720" t="s">
        <v>616</v>
      </c>
    </row>
    <row r="192" spans="1:7">
      <c r="A192" s="710"/>
      <c r="B192" s="710"/>
      <c r="C192" s="721" t="s">
        <v>723</v>
      </c>
      <c r="D192" s="718"/>
      <c r="E192" s="722" t="s">
        <v>1138</v>
      </c>
      <c r="F192" s="723">
        <v>115863.70483331</v>
      </c>
      <c r="G192" s="724" t="s">
        <v>338</v>
      </c>
    </row>
    <row r="193" spans="1:7" ht="24">
      <c r="A193" s="725" t="s">
        <v>1040</v>
      </c>
      <c r="B193" s="725" t="s">
        <v>2023</v>
      </c>
      <c r="C193" s="725" t="s">
        <v>723</v>
      </c>
      <c r="D193" s="726" t="s">
        <v>2023</v>
      </c>
      <c r="E193" s="727" t="s">
        <v>651</v>
      </c>
      <c r="F193" s="728">
        <v>115863.70483331</v>
      </c>
      <c r="G193" s="729" t="s">
        <v>2029</v>
      </c>
    </row>
    <row r="194" spans="1:7">
      <c r="A194" s="710"/>
      <c r="B194" s="717" t="s">
        <v>2843</v>
      </c>
      <c r="C194" s="718"/>
      <c r="D194" s="718"/>
      <c r="E194" s="719" t="s">
        <v>1139</v>
      </c>
      <c r="F194" s="716">
        <v>1943.6893</v>
      </c>
      <c r="G194" s="720" t="s">
        <v>438</v>
      </c>
    </row>
    <row r="195" spans="1:7">
      <c r="A195" s="710"/>
      <c r="B195" s="710"/>
      <c r="C195" s="721" t="s">
        <v>723</v>
      </c>
      <c r="D195" s="718"/>
      <c r="E195" s="722" t="s">
        <v>1140</v>
      </c>
      <c r="F195" s="723">
        <v>1943.6893</v>
      </c>
      <c r="G195" s="724" t="s">
        <v>653</v>
      </c>
    </row>
    <row r="196" spans="1:7">
      <c r="A196" s="730"/>
      <c r="B196" s="725" t="s">
        <v>2843</v>
      </c>
      <c r="C196" s="725" t="s">
        <v>723</v>
      </c>
      <c r="D196" s="726" t="s">
        <v>2023</v>
      </c>
      <c r="E196" s="727" t="s">
        <v>1141</v>
      </c>
      <c r="F196" s="728">
        <v>1943.6893</v>
      </c>
      <c r="G196" s="729" t="s">
        <v>35</v>
      </c>
    </row>
    <row r="197" spans="1:7">
      <c r="A197" s="710"/>
      <c r="B197" s="710"/>
      <c r="C197" s="721" t="s">
        <v>236</v>
      </c>
      <c r="D197" s="718"/>
      <c r="E197" s="722" t="s">
        <v>1138</v>
      </c>
      <c r="F197" s="723">
        <v>0</v>
      </c>
      <c r="G197" s="724" t="s">
        <v>338</v>
      </c>
    </row>
    <row r="198" spans="1:7" ht="24">
      <c r="A198" s="734"/>
      <c r="B198" s="734"/>
      <c r="C198" s="735" t="s">
        <v>236</v>
      </c>
      <c r="D198" s="736" t="s">
        <v>2023</v>
      </c>
      <c r="E198" s="737" t="s">
        <v>2441</v>
      </c>
      <c r="F198" s="738">
        <v>0</v>
      </c>
      <c r="G198" s="739" t="s">
        <v>2442</v>
      </c>
    </row>
    <row r="199" spans="1:7" ht="24">
      <c r="A199" s="734"/>
      <c r="B199" s="734"/>
      <c r="C199" s="734"/>
      <c r="D199" s="740"/>
      <c r="E199" s="707" t="s">
        <v>1143</v>
      </c>
      <c r="F199" s="741">
        <v>127827.89771657001</v>
      </c>
      <c r="G199" s="708" t="s">
        <v>32</v>
      </c>
    </row>
  </sheetData>
  <sheetProtection formatCells="0" formatColumns="0" formatRows="0" insertColumns="0" insertRows="0" insertHyperlinks="0" deleteColumns="0" deleteRows="0" sort="0" autoFilter="0"/>
  <mergeCells count="3">
    <mergeCell ref="A4:C4"/>
    <mergeCell ref="G4:G5"/>
    <mergeCell ref="A3:G3"/>
  </mergeCells>
  <phoneticPr fontId="0" type="noConversion"/>
  <pageMargins left="0.39370078740157483" right="0.23622047244094491" top="0.23622047244094491" bottom="0.51181102362204722" header="0.19685039370078741" footer="0.51181102362204722"/>
  <pageSetup paperSize="9" scale="74"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rgb="FFFFEEB9"/>
  </sheetPr>
  <dimension ref="A1:G518"/>
  <sheetViews>
    <sheetView showGridLines="0" view="pageBreakPreview" topLeftCell="A493" zoomScaleSheetLayoutView="100" workbookViewId="0">
      <selection activeCell="A513" sqref="A513:XFD513"/>
    </sheetView>
  </sheetViews>
  <sheetFormatPr defaultRowHeight="12"/>
  <cols>
    <col min="1" max="4" width="4.85546875" style="66" customWidth="1"/>
    <col min="5" max="5" width="45.85546875" style="388" customWidth="1"/>
    <col min="6" max="6" width="16.42578125" style="388" customWidth="1"/>
    <col min="7" max="7" width="48.42578125" style="388" customWidth="1"/>
    <col min="8" max="8" width="4.7109375" style="66" customWidth="1"/>
    <col min="9" max="16384" width="9.140625" style="66"/>
  </cols>
  <sheetData>
    <row r="1" spans="1:7" s="177" customFormat="1" ht="22.9" customHeight="1">
      <c r="E1" s="320"/>
      <c r="F1" s="320"/>
      <c r="G1" s="320"/>
    </row>
    <row r="2" spans="1:7" s="177" customFormat="1" ht="2.1" customHeight="1">
      <c r="E2" s="320"/>
      <c r="F2" s="320"/>
      <c r="G2" s="890" t="s">
        <v>731</v>
      </c>
    </row>
    <row r="3" spans="1:7" s="177" customFormat="1" ht="17.649999999999999" customHeight="1">
      <c r="A3" s="644" t="s">
        <v>158</v>
      </c>
      <c r="E3" s="320"/>
      <c r="F3" s="320"/>
      <c r="G3" s="890"/>
    </row>
    <row r="4" spans="1:7" s="177" customFormat="1" ht="7.9" customHeight="1">
      <c r="E4" s="320"/>
      <c r="F4" s="320"/>
      <c r="G4" s="320"/>
    </row>
    <row r="5" spans="1:7" s="177" customFormat="1" ht="71.25" customHeight="1">
      <c r="A5" s="313" t="s">
        <v>2019</v>
      </c>
      <c r="B5" s="313" t="s">
        <v>2020</v>
      </c>
      <c r="C5" s="313" t="s">
        <v>2021</v>
      </c>
      <c r="D5" s="313" t="s">
        <v>2022</v>
      </c>
      <c r="E5" s="500" t="s">
        <v>534</v>
      </c>
      <c r="F5" s="500" t="s">
        <v>3435</v>
      </c>
      <c r="G5" s="500" t="s">
        <v>51</v>
      </c>
    </row>
    <row r="6" spans="1:7" s="177" customFormat="1" ht="15" customHeight="1">
      <c r="A6" s="451" t="s">
        <v>723</v>
      </c>
      <c r="B6" s="451" t="s">
        <v>236</v>
      </c>
      <c r="C6" s="451" t="s">
        <v>362</v>
      </c>
      <c r="D6" s="451" t="s">
        <v>655</v>
      </c>
      <c r="E6" s="386" t="s">
        <v>1039</v>
      </c>
      <c r="F6" s="387" t="s">
        <v>692</v>
      </c>
      <c r="G6" s="386" t="s">
        <v>1040</v>
      </c>
    </row>
    <row r="7" spans="1:7" s="320" customFormat="1">
      <c r="A7" s="742"/>
      <c r="B7" s="742"/>
      <c r="C7" s="742"/>
      <c r="D7" s="742"/>
      <c r="E7" s="720" t="s">
        <v>1282</v>
      </c>
      <c r="F7" s="716">
        <v>956764.48072017997</v>
      </c>
      <c r="G7" s="720" t="s">
        <v>453</v>
      </c>
    </row>
    <row r="8" spans="1:7" s="320" customFormat="1">
      <c r="A8" s="742"/>
      <c r="B8" s="742"/>
      <c r="C8" s="742"/>
      <c r="D8" s="742"/>
      <c r="E8" s="743" t="s">
        <v>92</v>
      </c>
      <c r="F8" s="742"/>
      <c r="G8" s="743" t="s">
        <v>408</v>
      </c>
    </row>
    <row r="9" spans="1:7" s="320" customFormat="1">
      <c r="A9" s="718"/>
      <c r="B9" s="718"/>
      <c r="C9" s="718"/>
      <c r="D9" s="718"/>
      <c r="E9" s="720" t="s">
        <v>133</v>
      </c>
      <c r="F9" s="716">
        <v>850498.04503698996</v>
      </c>
      <c r="G9" s="720" t="s">
        <v>664</v>
      </c>
    </row>
    <row r="10" spans="1:7" s="320" customFormat="1">
      <c r="A10" s="717" t="s">
        <v>2023</v>
      </c>
      <c r="B10" s="718"/>
      <c r="C10" s="718"/>
      <c r="D10" s="718"/>
      <c r="E10" s="720" t="s">
        <v>1010</v>
      </c>
      <c r="F10" s="716">
        <v>45425.372611209998</v>
      </c>
      <c r="G10" s="720" t="s">
        <v>194</v>
      </c>
    </row>
    <row r="11" spans="1:7" s="320" customFormat="1" ht="36">
      <c r="A11" s="718"/>
      <c r="B11" s="717" t="s">
        <v>723</v>
      </c>
      <c r="C11" s="718"/>
      <c r="D11" s="718"/>
      <c r="E11" s="720" t="s">
        <v>1283</v>
      </c>
      <c r="F11" s="716">
        <v>13009.935198560001</v>
      </c>
      <c r="G11" s="720" t="s">
        <v>444</v>
      </c>
    </row>
    <row r="12" spans="1:7" s="320" customFormat="1">
      <c r="A12" s="718"/>
      <c r="B12" s="718"/>
      <c r="C12" s="717" t="s">
        <v>1715</v>
      </c>
      <c r="D12" s="718"/>
      <c r="E12" s="720" t="s">
        <v>1144</v>
      </c>
      <c r="F12" s="716">
        <v>305.71696947999999</v>
      </c>
      <c r="G12" s="720" t="s">
        <v>69</v>
      </c>
    </row>
    <row r="13" spans="1:7" s="320" customFormat="1" ht="24">
      <c r="A13" s="725" t="s">
        <v>2023</v>
      </c>
      <c r="B13" s="725" t="s">
        <v>723</v>
      </c>
      <c r="C13" s="725" t="s">
        <v>1715</v>
      </c>
      <c r="D13" s="726" t="s">
        <v>3227</v>
      </c>
      <c r="E13" s="729" t="s">
        <v>1284</v>
      </c>
      <c r="F13" s="744">
        <v>222.1252278</v>
      </c>
      <c r="G13" s="729" t="s">
        <v>626</v>
      </c>
    </row>
    <row r="14" spans="1:7" s="320" customFormat="1" ht="36">
      <c r="A14" s="730"/>
      <c r="B14" s="730"/>
      <c r="C14" s="730"/>
      <c r="D14" s="726" t="s">
        <v>3228</v>
      </c>
      <c r="E14" s="729" t="s">
        <v>1761</v>
      </c>
      <c r="F14" s="744">
        <v>7.1386436</v>
      </c>
      <c r="G14" s="729" t="s">
        <v>1762</v>
      </c>
    </row>
    <row r="15" spans="1:7" s="320" customFormat="1" ht="36">
      <c r="A15" s="730"/>
      <c r="B15" s="730"/>
      <c r="C15" s="730"/>
      <c r="D15" s="726" t="s">
        <v>3229</v>
      </c>
      <c r="E15" s="729" t="s">
        <v>1763</v>
      </c>
      <c r="F15" s="744">
        <v>16.34325042</v>
      </c>
      <c r="G15" s="729" t="s">
        <v>3230</v>
      </c>
    </row>
    <row r="16" spans="1:7" s="320" customFormat="1" ht="36">
      <c r="A16" s="730"/>
      <c r="B16" s="730"/>
      <c r="C16" s="730"/>
      <c r="D16" s="726" t="s">
        <v>3231</v>
      </c>
      <c r="E16" s="729" t="s">
        <v>1764</v>
      </c>
      <c r="F16" s="744">
        <v>49.657359149999998</v>
      </c>
      <c r="G16" s="729" t="s">
        <v>2162</v>
      </c>
    </row>
    <row r="17" spans="1:7" s="320" customFormat="1" ht="24">
      <c r="A17" s="730"/>
      <c r="B17" s="730"/>
      <c r="C17" s="730"/>
      <c r="D17" s="726" t="s">
        <v>3232</v>
      </c>
      <c r="E17" s="729" t="s">
        <v>1765</v>
      </c>
      <c r="F17" s="744">
        <v>10.45248851</v>
      </c>
      <c r="G17" s="729" t="s">
        <v>1766</v>
      </c>
    </row>
    <row r="18" spans="1:7" s="320" customFormat="1" ht="24">
      <c r="A18" s="718"/>
      <c r="B18" s="718"/>
      <c r="C18" s="717" t="s">
        <v>1716</v>
      </c>
      <c r="D18" s="718"/>
      <c r="E18" s="720" t="s">
        <v>2567</v>
      </c>
      <c r="F18" s="716">
        <v>106.79679129</v>
      </c>
      <c r="G18" s="720" t="s">
        <v>168</v>
      </c>
    </row>
    <row r="19" spans="1:7" s="320" customFormat="1" ht="36">
      <c r="A19" s="730"/>
      <c r="B19" s="730"/>
      <c r="C19" s="725" t="s">
        <v>1716</v>
      </c>
      <c r="D19" s="726" t="s">
        <v>3227</v>
      </c>
      <c r="E19" s="729" t="s">
        <v>1286</v>
      </c>
      <c r="F19" s="744">
        <v>106.79679129</v>
      </c>
      <c r="G19" s="745" t="s">
        <v>3233</v>
      </c>
    </row>
    <row r="20" spans="1:7" s="320" customFormat="1">
      <c r="A20" s="718"/>
      <c r="B20" s="718"/>
      <c r="C20" s="717" t="s">
        <v>1717</v>
      </c>
      <c r="D20" s="718"/>
      <c r="E20" s="720" t="s">
        <v>1145</v>
      </c>
      <c r="F20" s="716">
        <v>3.69539024</v>
      </c>
      <c r="G20" s="720" t="s">
        <v>463</v>
      </c>
    </row>
    <row r="21" spans="1:7" s="320" customFormat="1" ht="36">
      <c r="A21" s="730"/>
      <c r="B21" s="730"/>
      <c r="C21" s="725" t="s">
        <v>1717</v>
      </c>
      <c r="D21" s="726" t="s">
        <v>3227</v>
      </c>
      <c r="E21" s="729" t="s">
        <v>1767</v>
      </c>
      <c r="F21" s="744">
        <v>3.69539024</v>
      </c>
      <c r="G21" s="729" t="s">
        <v>1768</v>
      </c>
    </row>
    <row r="22" spans="1:7" s="320" customFormat="1" ht="24">
      <c r="A22" s="718"/>
      <c r="B22" s="718"/>
      <c r="C22" s="717" t="s">
        <v>1878</v>
      </c>
      <c r="D22" s="718"/>
      <c r="E22" s="720" t="s">
        <v>1879</v>
      </c>
      <c r="F22" s="716">
        <v>6.2827340100000004</v>
      </c>
      <c r="G22" s="720" t="s">
        <v>1880</v>
      </c>
    </row>
    <row r="23" spans="1:7" s="320" customFormat="1" ht="36">
      <c r="A23" s="730"/>
      <c r="B23" s="730"/>
      <c r="C23" s="725" t="s">
        <v>1878</v>
      </c>
      <c r="D23" s="726" t="s">
        <v>3227</v>
      </c>
      <c r="E23" s="729" t="s">
        <v>3234</v>
      </c>
      <c r="F23" s="744">
        <v>6.2827340100000004</v>
      </c>
      <c r="G23" s="729" t="s">
        <v>3235</v>
      </c>
    </row>
    <row r="24" spans="1:7" s="320" customFormat="1" ht="24">
      <c r="A24" s="718"/>
      <c r="B24" s="718"/>
      <c r="C24" s="717" t="s">
        <v>2600</v>
      </c>
      <c r="D24" s="718"/>
      <c r="E24" s="720" t="s">
        <v>2601</v>
      </c>
      <c r="F24" s="716">
        <v>39.422646829999998</v>
      </c>
      <c r="G24" s="720" t="s">
        <v>2602</v>
      </c>
    </row>
    <row r="25" spans="1:7" s="320" customFormat="1" ht="36">
      <c r="A25" s="730"/>
      <c r="B25" s="730"/>
      <c r="C25" s="725" t="s">
        <v>2600</v>
      </c>
      <c r="D25" s="726" t="s">
        <v>3227</v>
      </c>
      <c r="E25" s="729" t="s">
        <v>1287</v>
      </c>
      <c r="F25" s="744">
        <v>39.422646829999998</v>
      </c>
      <c r="G25" s="729" t="s">
        <v>452</v>
      </c>
    </row>
    <row r="26" spans="1:7" s="320" customFormat="1" ht="24">
      <c r="A26" s="718"/>
      <c r="B26" s="718"/>
      <c r="C26" s="717" t="s">
        <v>2605</v>
      </c>
      <c r="D26" s="718"/>
      <c r="E26" s="720" t="s">
        <v>2155</v>
      </c>
      <c r="F26" s="716">
        <v>24.54588554</v>
      </c>
      <c r="G26" s="720" t="s">
        <v>22</v>
      </c>
    </row>
    <row r="27" spans="1:7" s="320" customFormat="1">
      <c r="A27" s="730"/>
      <c r="B27" s="730"/>
      <c r="C27" s="725" t="s">
        <v>2605</v>
      </c>
      <c r="D27" s="726" t="s">
        <v>3227</v>
      </c>
      <c r="E27" s="729" t="s">
        <v>1288</v>
      </c>
      <c r="F27" s="744">
        <v>24.54588554</v>
      </c>
      <c r="G27" s="729" t="s">
        <v>608</v>
      </c>
    </row>
    <row r="28" spans="1:7" s="320" customFormat="1">
      <c r="A28" s="730"/>
      <c r="B28" s="730"/>
      <c r="C28" s="730"/>
      <c r="D28" s="726" t="s">
        <v>3228</v>
      </c>
      <c r="E28" s="729" t="s">
        <v>1289</v>
      </c>
      <c r="F28" s="744">
        <v>0</v>
      </c>
      <c r="G28" s="729" t="s">
        <v>1290</v>
      </c>
    </row>
    <row r="29" spans="1:7" s="320" customFormat="1" ht="24">
      <c r="A29" s="718"/>
      <c r="B29" s="718"/>
      <c r="C29" s="717" t="s">
        <v>2606</v>
      </c>
      <c r="D29" s="718"/>
      <c r="E29" s="720" t="s">
        <v>2066</v>
      </c>
      <c r="F29" s="716">
        <v>456.32293220999998</v>
      </c>
      <c r="G29" s="720" t="s">
        <v>2067</v>
      </c>
    </row>
    <row r="30" spans="1:7" s="320" customFormat="1" ht="24">
      <c r="A30" s="730"/>
      <c r="B30" s="730"/>
      <c r="C30" s="725" t="s">
        <v>2606</v>
      </c>
      <c r="D30" s="726" t="s">
        <v>3227</v>
      </c>
      <c r="E30" s="729" t="s">
        <v>1285</v>
      </c>
      <c r="F30" s="744">
        <v>456.32293220999998</v>
      </c>
      <c r="G30" s="729" t="s">
        <v>314</v>
      </c>
    </row>
    <row r="31" spans="1:7" s="320" customFormat="1" ht="24">
      <c r="A31" s="718"/>
      <c r="B31" s="718"/>
      <c r="C31" s="717" t="s">
        <v>2607</v>
      </c>
      <c r="D31" s="718"/>
      <c r="E31" s="720" t="s">
        <v>1247</v>
      </c>
      <c r="F31" s="716">
        <v>12067.15184896</v>
      </c>
      <c r="G31" s="720" t="s">
        <v>2608</v>
      </c>
    </row>
    <row r="32" spans="1:7" s="320" customFormat="1" ht="48">
      <c r="A32" s="730"/>
      <c r="B32" s="730"/>
      <c r="C32" s="725" t="s">
        <v>2607</v>
      </c>
      <c r="D32" s="726" t="s">
        <v>3227</v>
      </c>
      <c r="E32" s="729" t="s">
        <v>3236</v>
      </c>
      <c r="F32" s="744">
        <v>12067.15184896</v>
      </c>
      <c r="G32" s="729" t="s">
        <v>451</v>
      </c>
    </row>
    <row r="33" spans="1:7" s="320" customFormat="1">
      <c r="A33" s="718"/>
      <c r="B33" s="717" t="s">
        <v>236</v>
      </c>
      <c r="C33" s="718"/>
      <c r="D33" s="718"/>
      <c r="E33" s="720" t="s">
        <v>1291</v>
      </c>
      <c r="F33" s="716">
        <v>65.924102689999998</v>
      </c>
      <c r="G33" s="720" t="s">
        <v>679</v>
      </c>
    </row>
    <row r="34" spans="1:7" s="320" customFormat="1">
      <c r="A34" s="718"/>
      <c r="B34" s="718"/>
      <c r="C34" s="717" t="s">
        <v>1717</v>
      </c>
      <c r="D34" s="718"/>
      <c r="E34" s="720" t="s">
        <v>1145</v>
      </c>
      <c r="F34" s="716">
        <v>0</v>
      </c>
      <c r="G34" s="720" t="s">
        <v>463</v>
      </c>
    </row>
    <row r="35" spans="1:7" s="320" customFormat="1" ht="24">
      <c r="A35" s="730"/>
      <c r="B35" s="725" t="s">
        <v>236</v>
      </c>
      <c r="C35" s="725" t="s">
        <v>1717</v>
      </c>
      <c r="D35" s="726" t="s">
        <v>3231</v>
      </c>
      <c r="E35" s="729" t="s">
        <v>3237</v>
      </c>
      <c r="F35" s="744">
        <v>0</v>
      </c>
      <c r="G35" s="729" t="s">
        <v>3238</v>
      </c>
    </row>
    <row r="36" spans="1:7" s="320" customFormat="1">
      <c r="A36" s="718"/>
      <c r="B36" s="718"/>
      <c r="C36" s="717" t="s">
        <v>2575</v>
      </c>
      <c r="D36" s="718"/>
      <c r="E36" s="720" t="s">
        <v>2576</v>
      </c>
      <c r="F36" s="716">
        <v>2.42</v>
      </c>
      <c r="G36" s="720" t="s">
        <v>59</v>
      </c>
    </row>
    <row r="37" spans="1:7" s="320" customFormat="1" ht="36">
      <c r="A37" s="730"/>
      <c r="B37" s="730"/>
      <c r="C37" s="725" t="s">
        <v>2575</v>
      </c>
      <c r="D37" s="726" t="s">
        <v>3228</v>
      </c>
      <c r="E37" s="729" t="s">
        <v>2609</v>
      </c>
      <c r="F37" s="744">
        <v>0</v>
      </c>
      <c r="G37" s="729" t="s">
        <v>3239</v>
      </c>
    </row>
    <row r="38" spans="1:7" s="320" customFormat="1" ht="24">
      <c r="A38" s="730"/>
      <c r="B38" s="730"/>
      <c r="C38" s="730"/>
      <c r="D38" s="726" t="s">
        <v>3240</v>
      </c>
      <c r="E38" s="729" t="s">
        <v>1292</v>
      </c>
      <c r="F38" s="744">
        <v>0</v>
      </c>
      <c r="G38" s="729" t="s">
        <v>1293</v>
      </c>
    </row>
    <row r="39" spans="1:7" s="320" customFormat="1" ht="24">
      <c r="A39" s="730"/>
      <c r="B39" s="730"/>
      <c r="C39" s="730"/>
      <c r="D39" s="726" t="s">
        <v>3241</v>
      </c>
      <c r="E39" s="729" t="s">
        <v>2610</v>
      </c>
      <c r="F39" s="744">
        <v>0</v>
      </c>
      <c r="G39" s="729" t="s">
        <v>2611</v>
      </c>
    </row>
    <row r="40" spans="1:7" s="320" customFormat="1" ht="24">
      <c r="A40" s="730"/>
      <c r="B40" s="730"/>
      <c r="C40" s="730"/>
      <c r="D40" s="726" t="s">
        <v>3242</v>
      </c>
      <c r="E40" s="729" t="s">
        <v>1295</v>
      </c>
      <c r="F40" s="744">
        <v>0</v>
      </c>
      <c r="G40" s="729" t="s">
        <v>1296</v>
      </c>
    </row>
    <row r="41" spans="1:7" s="320" customFormat="1" ht="24">
      <c r="A41" s="730"/>
      <c r="B41" s="730"/>
      <c r="C41" s="730"/>
      <c r="D41" s="726" t="s">
        <v>3243</v>
      </c>
      <c r="E41" s="729" t="s">
        <v>2612</v>
      </c>
      <c r="F41" s="744">
        <v>0</v>
      </c>
      <c r="G41" s="729" t="s">
        <v>2613</v>
      </c>
    </row>
    <row r="42" spans="1:7" s="320" customFormat="1">
      <c r="A42" s="730"/>
      <c r="B42" s="730"/>
      <c r="C42" s="730"/>
      <c r="D42" s="726" t="s">
        <v>3244</v>
      </c>
      <c r="E42" s="729" t="s">
        <v>1769</v>
      </c>
      <c r="F42" s="744">
        <v>2.42</v>
      </c>
      <c r="G42" s="729" t="s">
        <v>1770</v>
      </c>
    </row>
    <row r="43" spans="1:7" s="320" customFormat="1" ht="24">
      <c r="A43" s="718"/>
      <c r="B43" s="718"/>
      <c r="C43" s="717" t="s">
        <v>2581</v>
      </c>
      <c r="D43" s="718"/>
      <c r="E43" s="720" t="s">
        <v>1164</v>
      </c>
      <c r="F43" s="716">
        <v>0</v>
      </c>
      <c r="G43" s="720" t="s">
        <v>1165</v>
      </c>
    </row>
    <row r="44" spans="1:7" s="320" customFormat="1" ht="24">
      <c r="A44" s="730"/>
      <c r="B44" s="730"/>
      <c r="C44" s="725" t="s">
        <v>2581</v>
      </c>
      <c r="D44" s="726" t="s">
        <v>3245</v>
      </c>
      <c r="E44" s="729" t="s">
        <v>1297</v>
      </c>
      <c r="F44" s="744">
        <v>0</v>
      </c>
      <c r="G44" s="729" t="s">
        <v>354</v>
      </c>
    </row>
    <row r="45" spans="1:7" s="320" customFormat="1" ht="24">
      <c r="A45" s="718"/>
      <c r="B45" s="718"/>
      <c r="C45" s="717" t="s">
        <v>2592</v>
      </c>
      <c r="D45" s="718"/>
      <c r="E45" s="720" t="s">
        <v>2593</v>
      </c>
      <c r="F45" s="716">
        <v>63.504102690000003</v>
      </c>
      <c r="G45" s="720" t="s">
        <v>2594</v>
      </c>
    </row>
    <row r="46" spans="1:7" s="320" customFormat="1" ht="24">
      <c r="A46" s="730"/>
      <c r="B46" s="730"/>
      <c r="C46" s="725" t="s">
        <v>2592</v>
      </c>
      <c r="D46" s="726" t="s">
        <v>3227</v>
      </c>
      <c r="E46" s="729" t="s">
        <v>2163</v>
      </c>
      <c r="F46" s="744">
        <v>63.504102690000003</v>
      </c>
      <c r="G46" s="729" t="s">
        <v>707</v>
      </c>
    </row>
    <row r="47" spans="1:7" s="320" customFormat="1">
      <c r="A47" s="718"/>
      <c r="B47" s="717" t="s">
        <v>362</v>
      </c>
      <c r="C47" s="718"/>
      <c r="D47" s="718"/>
      <c r="E47" s="720" t="s">
        <v>1298</v>
      </c>
      <c r="F47" s="716">
        <v>9265.9053341599993</v>
      </c>
      <c r="G47" s="720" t="s">
        <v>143</v>
      </c>
    </row>
    <row r="48" spans="1:7" s="320" customFormat="1" ht="24">
      <c r="A48" s="718"/>
      <c r="B48" s="718"/>
      <c r="C48" s="717" t="s">
        <v>2570</v>
      </c>
      <c r="D48" s="718"/>
      <c r="E48" s="720" t="s">
        <v>2571</v>
      </c>
      <c r="F48" s="716">
        <v>9265.9053341599993</v>
      </c>
      <c r="G48" s="720" t="s">
        <v>678</v>
      </c>
    </row>
    <row r="49" spans="1:7" s="320" customFormat="1" ht="24">
      <c r="A49" s="730"/>
      <c r="B49" s="725" t="s">
        <v>362</v>
      </c>
      <c r="C49" s="725" t="s">
        <v>2570</v>
      </c>
      <c r="D49" s="726" t="s">
        <v>3227</v>
      </c>
      <c r="E49" s="729" t="s">
        <v>1299</v>
      </c>
      <c r="F49" s="744">
        <v>4680.8398262600003</v>
      </c>
      <c r="G49" s="729" t="s">
        <v>701</v>
      </c>
    </row>
    <row r="50" spans="1:7" s="320" customFormat="1" ht="24">
      <c r="A50" s="730"/>
      <c r="B50" s="730"/>
      <c r="C50" s="730"/>
      <c r="D50" s="726" t="s">
        <v>3229</v>
      </c>
      <c r="E50" s="729" t="s">
        <v>2164</v>
      </c>
      <c r="F50" s="744">
        <v>67.433513520000005</v>
      </c>
      <c r="G50" s="729" t="s">
        <v>3246</v>
      </c>
    </row>
    <row r="51" spans="1:7" s="320" customFormat="1">
      <c r="A51" s="730"/>
      <c r="B51" s="730"/>
      <c r="C51" s="730"/>
      <c r="D51" s="726" t="s">
        <v>3247</v>
      </c>
      <c r="E51" s="729" t="s">
        <v>113</v>
      </c>
      <c r="F51" s="744">
        <v>1537.9071510399999</v>
      </c>
      <c r="G51" s="729" t="s">
        <v>717</v>
      </c>
    </row>
    <row r="52" spans="1:7" s="320" customFormat="1" ht="36">
      <c r="A52" s="730"/>
      <c r="B52" s="730"/>
      <c r="C52" s="730"/>
      <c r="D52" s="726" t="s">
        <v>3231</v>
      </c>
      <c r="E52" s="729" t="s">
        <v>1300</v>
      </c>
      <c r="F52" s="744">
        <v>54.031346040000003</v>
      </c>
      <c r="G52" s="729" t="s">
        <v>3248</v>
      </c>
    </row>
    <row r="53" spans="1:7" s="320" customFormat="1" ht="36">
      <c r="A53" s="730"/>
      <c r="B53" s="730"/>
      <c r="C53" s="730"/>
      <c r="D53" s="726" t="s">
        <v>3249</v>
      </c>
      <c r="E53" s="729" t="s">
        <v>3250</v>
      </c>
      <c r="F53" s="744">
        <v>51.564796020000003</v>
      </c>
      <c r="G53" s="729" t="s">
        <v>288</v>
      </c>
    </row>
    <row r="54" spans="1:7" s="320" customFormat="1" ht="36">
      <c r="A54" s="730"/>
      <c r="B54" s="730"/>
      <c r="C54" s="730"/>
      <c r="D54" s="726" t="s">
        <v>3251</v>
      </c>
      <c r="E54" s="729" t="s">
        <v>1301</v>
      </c>
      <c r="F54" s="744">
        <v>107.27189056</v>
      </c>
      <c r="G54" s="729" t="s">
        <v>1302</v>
      </c>
    </row>
    <row r="55" spans="1:7" s="320" customFormat="1" ht="24">
      <c r="A55" s="730"/>
      <c r="B55" s="730"/>
      <c r="C55" s="730"/>
      <c r="D55" s="726" t="s">
        <v>3240</v>
      </c>
      <c r="E55" s="729" t="s">
        <v>3252</v>
      </c>
      <c r="F55" s="744">
        <v>2765.3395907200002</v>
      </c>
      <c r="G55" s="729" t="s">
        <v>1303</v>
      </c>
    </row>
    <row r="56" spans="1:7" s="320" customFormat="1" ht="36">
      <c r="A56" s="730"/>
      <c r="B56" s="730"/>
      <c r="C56" s="730"/>
      <c r="D56" s="726" t="s">
        <v>3253</v>
      </c>
      <c r="E56" s="729" t="s">
        <v>2165</v>
      </c>
      <c r="F56" s="744">
        <v>0</v>
      </c>
      <c r="G56" s="729" t="s">
        <v>2166</v>
      </c>
    </row>
    <row r="57" spans="1:7" s="320" customFormat="1" ht="24">
      <c r="A57" s="730"/>
      <c r="B57" s="730"/>
      <c r="C57" s="730"/>
      <c r="D57" s="726" t="s">
        <v>1715</v>
      </c>
      <c r="E57" s="729" t="s">
        <v>1304</v>
      </c>
      <c r="F57" s="744">
        <v>1.51722</v>
      </c>
      <c r="G57" s="729" t="s">
        <v>3254</v>
      </c>
    </row>
    <row r="58" spans="1:7" s="320" customFormat="1" ht="24">
      <c r="A58" s="718"/>
      <c r="B58" s="718"/>
      <c r="C58" s="717" t="s">
        <v>2582</v>
      </c>
      <c r="D58" s="718"/>
      <c r="E58" s="720" t="s">
        <v>1166</v>
      </c>
      <c r="F58" s="716">
        <v>0</v>
      </c>
      <c r="G58" s="720" t="s">
        <v>1167</v>
      </c>
    </row>
    <row r="59" spans="1:7" s="320" customFormat="1" ht="60">
      <c r="A59" s="730"/>
      <c r="B59" s="730"/>
      <c r="C59" s="725" t="s">
        <v>2582</v>
      </c>
      <c r="D59" s="726" t="s">
        <v>3255</v>
      </c>
      <c r="E59" s="729" t="s">
        <v>2412</v>
      </c>
      <c r="F59" s="744">
        <v>0</v>
      </c>
      <c r="G59" s="729" t="s">
        <v>3256</v>
      </c>
    </row>
    <row r="60" spans="1:7" s="320" customFormat="1" ht="72">
      <c r="A60" s="730"/>
      <c r="B60" s="730"/>
      <c r="C60" s="730"/>
      <c r="D60" s="726" t="s">
        <v>3257</v>
      </c>
      <c r="E60" s="729" t="s">
        <v>2167</v>
      </c>
      <c r="F60" s="744">
        <v>0</v>
      </c>
      <c r="G60" s="729" t="s">
        <v>2042</v>
      </c>
    </row>
    <row r="61" spans="1:7" s="320" customFormat="1" ht="72">
      <c r="A61" s="730"/>
      <c r="B61" s="730"/>
      <c r="C61" s="730"/>
      <c r="D61" s="726" t="s">
        <v>3258</v>
      </c>
      <c r="E61" s="729" t="s">
        <v>3259</v>
      </c>
      <c r="F61" s="744">
        <v>0</v>
      </c>
      <c r="G61" s="729" t="s">
        <v>3260</v>
      </c>
    </row>
    <row r="62" spans="1:7" s="320" customFormat="1">
      <c r="A62" s="718"/>
      <c r="B62" s="717" t="s">
        <v>655</v>
      </c>
      <c r="C62" s="718"/>
      <c r="D62" s="718"/>
      <c r="E62" s="720" t="s">
        <v>1305</v>
      </c>
      <c r="F62" s="716">
        <v>12578.396629770001</v>
      </c>
      <c r="G62" s="720" t="s">
        <v>237</v>
      </c>
    </row>
    <row r="63" spans="1:7" s="320" customFormat="1" ht="24">
      <c r="A63" s="718"/>
      <c r="B63" s="718"/>
      <c r="C63" s="717" t="s">
        <v>1157</v>
      </c>
      <c r="D63" s="718"/>
      <c r="E63" s="720" t="s">
        <v>2574</v>
      </c>
      <c r="F63" s="716">
        <v>0</v>
      </c>
      <c r="G63" s="720" t="s">
        <v>79</v>
      </c>
    </row>
    <row r="64" spans="1:7" s="320" customFormat="1" ht="36">
      <c r="A64" s="730"/>
      <c r="B64" s="725" t="s">
        <v>655</v>
      </c>
      <c r="C64" s="725" t="s">
        <v>1157</v>
      </c>
      <c r="D64" s="726" t="s">
        <v>797</v>
      </c>
      <c r="E64" s="729" t="s">
        <v>2168</v>
      </c>
      <c r="F64" s="744">
        <v>0</v>
      </c>
      <c r="G64" s="729" t="s">
        <v>1898</v>
      </c>
    </row>
    <row r="65" spans="1:7" s="320" customFormat="1" ht="24">
      <c r="A65" s="718"/>
      <c r="B65" s="718"/>
      <c r="C65" s="717" t="s">
        <v>2043</v>
      </c>
      <c r="D65" s="718"/>
      <c r="E65" s="720" t="s">
        <v>2150</v>
      </c>
      <c r="F65" s="716">
        <v>0</v>
      </c>
      <c r="G65" s="720" t="s">
        <v>2151</v>
      </c>
    </row>
    <row r="66" spans="1:7" s="320" customFormat="1" ht="36">
      <c r="A66" s="730"/>
      <c r="B66" s="730"/>
      <c r="C66" s="725" t="s">
        <v>2043</v>
      </c>
      <c r="D66" s="726" t="s">
        <v>797</v>
      </c>
      <c r="E66" s="729" t="s">
        <v>2168</v>
      </c>
      <c r="F66" s="744">
        <v>0</v>
      </c>
      <c r="G66" s="729" t="s">
        <v>1898</v>
      </c>
    </row>
    <row r="67" spans="1:7" s="320" customFormat="1" ht="24">
      <c r="A67" s="718"/>
      <c r="B67" s="718"/>
      <c r="C67" s="717" t="s">
        <v>2578</v>
      </c>
      <c r="D67" s="718"/>
      <c r="E67" s="720" t="s">
        <v>1159</v>
      </c>
      <c r="F67" s="716">
        <v>12529.347739770001</v>
      </c>
      <c r="G67" s="720" t="s">
        <v>649</v>
      </c>
    </row>
    <row r="68" spans="1:7" s="320" customFormat="1" ht="24">
      <c r="A68" s="730"/>
      <c r="B68" s="730"/>
      <c r="C68" s="725" t="s">
        <v>2578</v>
      </c>
      <c r="D68" s="726" t="s">
        <v>204</v>
      </c>
      <c r="E68" s="729" t="s">
        <v>3261</v>
      </c>
      <c r="F68" s="744">
        <v>0</v>
      </c>
      <c r="G68" s="729" t="s">
        <v>3262</v>
      </c>
    </row>
    <row r="69" spans="1:7" s="320" customFormat="1" ht="36">
      <c r="A69" s="730"/>
      <c r="B69" s="730"/>
      <c r="C69" s="730"/>
      <c r="D69" s="726" t="s">
        <v>797</v>
      </c>
      <c r="E69" s="729" t="s">
        <v>2168</v>
      </c>
      <c r="F69" s="744">
        <v>1047.635</v>
      </c>
      <c r="G69" s="729" t="s">
        <v>1898</v>
      </c>
    </row>
    <row r="70" spans="1:7" s="320" customFormat="1">
      <c r="A70" s="730"/>
      <c r="B70" s="730"/>
      <c r="C70" s="730"/>
      <c r="D70" s="726" t="s">
        <v>2575</v>
      </c>
      <c r="E70" s="729" t="s">
        <v>1771</v>
      </c>
      <c r="F70" s="744">
        <v>11481.712739770001</v>
      </c>
      <c r="G70" s="729" t="s">
        <v>1772</v>
      </c>
    </row>
    <row r="71" spans="1:7" s="320" customFormat="1" ht="24">
      <c r="A71" s="718"/>
      <c r="B71" s="718"/>
      <c r="C71" s="717" t="s">
        <v>2089</v>
      </c>
      <c r="D71" s="718"/>
      <c r="E71" s="720" t="s">
        <v>2090</v>
      </c>
      <c r="F71" s="716">
        <v>20.97429</v>
      </c>
      <c r="G71" s="720" t="s">
        <v>2091</v>
      </c>
    </row>
    <row r="72" spans="1:7" s="320" customFormat="1" ht="36">
      <c r="A72" s="730"/>
      <c r="B72" s="730"/>
      <c r="C72" s="725" t="s">
        <v>2089</v>
      </c>
      <c r="D72" s="726" t="s">
        <v>797</v>
      </c>
      <c r="E72" s="729" t="s">
        <v>2168</v>
      </c>
      <c r="F72" s="744">
        <v>20.97429</v>
      </c>
      <c r="G72" s="729" t="s">
        <v>1898</v>
      </c>
    </row>
    <row r="73" spans="1:7" s="320" customFormat="1" ht="24">
      <c r="A73" s="718"/>
      <c r="B73" s="718"/>
      <c r="C73" s="717" t="s">
        <v>2579</v>
      </c>
      <c r="D73" s="718"/>
      <c r="E73" s="720" t="s">
        <v>1160</v>
      </c>
      <c r="F73" s="716">
        <v>0</v>
      </c>
      <c r="G73" s="720" t="s">
        <v>1161</v>
      </c>
    </row>
    <row r="74" spans="1:7" s="320" customFormat="1" ht="36">
      <c r="A74" s="730"/>
      <c r="B74" s="730"/>
      <c r="C74" s="725" t="s">
        <v>2579</v>
      </c>
      <c r="D74" s="726" t="s">
        <v>797</v>
      </c>
      <c r="E74" s="729" t="s">
        <v>2168</v>
      </c>
      <c r="F74" s="744">
        <v>0</v>
      </c>
      <c r="G74" s="729" t="s">
        <v>1898</v>
      </c>
    </row>
    <row r="75" spans="1:7" s="320" customFormat="1">
      <c r="A75" s="718"/>
      <c r="B75" s="718"/>
      <c r="C75" s="717" t="s">
        <v>2580</v>
      </c>
      <c r="D75" s="718"/>
      <c r="E75" s="720" t="s">
        <v>1162</v>
      </c>
      <c r="F75" s="716">
        <v>28.0746</v>
      </c>
      <c r="G75" s="720" t="s">
        <v>1163</v>
      </c>
    </row>
    <row r="76" spans="1:7" s="320" customFormat="1" ht="36">
      <c r="A76" s="730"/>
      <c r="B76" s="730"/>
      <c r="C76" s="725" t="s">
        <v>2580</v>
      </c>
      <c r="D76" s="726" t="s">
        <v>797</v>
      </c>
      <c r="E76" s="729" t="s">
        <v>2168</v>
      </c>
      <c r="F76" s="744">
        <v>28.0746</v>
      </c>
      <c r="G76" s="729" t="s">
        <v>1898</v>
      </c>
    </row>
    <row r="77" spans="1:7" s="320" customFormat="1" ht="24">
      <c r="A77" s="718"/>
      <c r="B77" s="718"/>
      <c r="C77" s="717" t="s">
        <v>2584</v>
      </c>
      <c r="D77" s="718"/>
      <c r="E77" s="720" t="s">
        <v>2032</v>
      </c>
      <c r="F77" s="716">
        <v>0</v>
      </c>
      <c r="G77" s="720" t="s">
        <v>2033</v>
      </c>
    </row>
    <row r="78" spans="1:7" s="320" customFormat="1" ht="36">
      <c r="A78" s="730"/>
      <c r="B78" s="730"/>
      <c r="C78" s="725" t="s">
        <v>2584</v>
      </c>
      <c r="D78" s="726" t="s">
        <v>797</v>
      </c>
      <c r="E78" s="729" t="s">
        <v>2168</v>
      </c>
      <c r="F78" s="744">
        <v>0</v>
      </c>
      <c r="G78" s="729" t="s">
        <v>1898</v>
      </c>
    </row>
    <row r="79" spans="1:7" s="320" customFormat="1">
      <c r="A79" s="718"/>
      <c r="B79" s="717" t="s">
        <v>1039</v>
      </c>
      <c r="C79" s="718"/>
      <c r="D79" s="718"/>
      <c r="E79" s="720" t="s">
        <v>1306</v>
      </c>
      <c r="F79" s="716">
        <v>22.427074300000001</v>
      </c>
      <c r="G79" s="720" t="s">
        <v>659</v>
      </c>
    </row>
    <row r="80" spans="1:7" s="320" customFormat="1" ht="24">
      <c r="A80" s="718"/>
      <c r="B80" s="718"/>
      <c r="C80" s="717" t="s">
        <v>2582</v>
      </c>
      <c r="D80" s="718"/>
      <c r="E80" s="720" t="s">
        <v>1166</v>
      </c>
      <c r="F80" s="716">
        <v>22.427074300000001</v>
      </c>
      <c r="G80" s="720" t="s">
        <v>1167</v>
      </c>
    </row>
    <row r="81" spans="1:7" s="320" customFormat="1" ht="36">
      <c r="A81" s="730"/>
      <c r="B81" s="725" t="s">
        <v>1039</v>
      </c>
      <c r="C81" s="725" t="s">
        <v>2582</v>
      </c>
      <c r="D81" s="726" t="s">
        <v>3263</v>
      </c>
      <c r="E81" s="729" t="s">
        <v>2169</v>
      </c>
      <c r="F81" s="744">
        <v>0</v>
      </c>
      <c r="G81" s="729" t="s">
        <v>1642</v>
      </c>
    </row>
    <row r="82" spans="1:7" s="320" customFormat="1" ht="24">
      <c r="A82" s="730"/>
      <c r="B82" s="730"/>
      <c r="C82" s="730"/>
      <c r="D82" s="726" t="s">
        <v>3264</v>
      </c>
      <c r="E82" s="729" t="s">
        <v>2413</v>
      </c>
      <c r="F82" s="744">
        <v>0</v>
      </c>
      <c r="G82" s="729" t="s">
        <v>2414</v>
      </c>
    </row>
    <row r="83" spans="1:7" s="320" customFormat="1" ht="24">
      <c r="A83" s="730"/>
      <c r="B83" s="730"/>
      <c r="C83" s="730"/>
      <c r="D83" s="726" t="s">
        <v>3265</v>
      </c>
      <c r="E83" s="729" t="s">
        <v>1773</v>
      </c>
      <c r="F83" s="744">
        <v>22.427074300000001</v>
      </c>
      <c r="G83" s="729" t="s">
        <v>1774</v>
      </c>
    </row>
    <row r="84" spans="1:7" s="320" customFormat="1">
      <c r="A84" s="718"/>
      <c r="B84" s="717" t="s">
        <v>692</v>
      </c>
      <c r="C84" s="718"/>
      <c r="D84" s="718"/>
      <c r="E84" s="720" t="s">
        <v>1307</v>
      </c>
      <c r="F84" s="716">
        <v>0</v>
      </c>
      <c r="G84" s="720" t="s">
        <v>328</v>
      </c>
    </row>
    <row r="85" spans="1:7" s="320" customFormat="1" ht="36">
      <c r="A85" s="718"/>
      <c r="B85" s="718"/>
      <c r="C85" s="717" t="s">
        <v>2599</v>
      </c>
      <c r="D85" s="718"/>
      <c r="E85" s="720" t="s">
        <v>1244</v>
      </c>
      <c r="F85" s="716">
        <v>0</v>
      </c>
      <c r="G85" s="720" t="s">
        <v>1245</v>
      </c>
    </row>
    <row r="86" spans="1:7" s="320" customFormat="1" ht="60">
      <c r="A86" s="730"/>
      <c r="B86" s="725" t="s">
        <v>692</v>
      </c>
      <c r="C86" s="725" t="s">
        <v>2599</v>
      </c>
      <c r="D86" s="726" t="s">
        <v>3231</v>
      </c>
      <c r="E86" s="729" t="s">
        <v>2415</v>
      </c>
      <c r="F86" s="744">
        <v>0</v>
      </c>
      <c r="G86" s="729" t="s">
        <v>2416</v>
      </c>
    </row>
    <row r="87" spans="1:7" s="320" customFormat="1" ht="24">
      <c r="A87" s="730"/>
      <c r="B87" s="730"/>
      <c r="C87" s="730"/>
      <c r="D87" s="726" t="s">
        <v>3266</v>
      </c>
      <c r="E87" s="729" t="s">
        <v>1308</v>
      </c>
      <c r="F87" s="744">
        <v>0</v>
      </c>
      <c r="G87" s="729" t="s">
        <v>1309</v>
      </c>
    </row>
    <row r="88" spans="1:7" s="320" customFormat="1">
      <c r="A88" s="718"/>
      <c r="B88" s="717" t="s">
        <v>580</v>
      </c>
      <c r="C88" s="718"/>
      <c r="D88" s="718"/>
      <c r="E88" s="720" t="s">
        <v>1310</v>
      </c>
      <c r="F88" s="716">
        <v>10482.784271730001</v>
      </c>
      <c r="G88" s="720" t="s">
        <v>1311</v>
      </c>
    </row>
    <row r="89" spans="1:7" s="320" customFormat="1">
      <c r="A89" s="718"/>
      <c r="B89" s="718"/>
      <c r="C89" s="717" t="s">
        <v>2568</v>
      </c>
      <c r="D89" s="718"/>
      <c r="E89" s="720" t="s">
        <v>2569</v>
      </c>
      <c r="F89" s="716">
        <v>4449.22645827</v>
      </c>
      <c r="G89" s="720" t="s">
        <v>166</v>
      </c>
    </row>
    <row r="90" spans="1:7" s="320" customFormat="1" ht="72">
      <c r="A90" s="730"/>
      <c r="B90" s="725" t="s">
        <v>580</v>
      </c>
      <c r="C90" s="725" t="s">
        <v>2568</v>
      </c>
      <c r="D90" s="726" t="s">
        <v>3227</v>
      </c>
      <c r="E90" s="729" t="s">
        <v>3267</v>
      </c>
      <c r="F90" s="744">
        <v>4446.6962382700003</v>
      </c>
      <c r="G90" s="729" t="s">
        <v>3268</v>
      </c>
    </row>
    <row r="91" spans="1:7" s="320" customFormat="1" ht="24">
      <c r="A91" s="730"/>
      <c r="B91" s="730"/>
      <c r="C91" s="730"/>
      <c r="D91" s="726" t="s">
        <v>1715</v>
      </c>
      <c r="E91" s="729" t="s">
        <v>1304</v>
      </c>
      <c r="F91" s="744">
        <v>2.5302199999999999</v>
      </c>
      <c r="G91" s="729" t="s">
        <v>3254</v>
      </c>
    </row>
    <row r="92" spans="1:7" s="320" customFormat="1">
      <c r="A92" s="718"/>
      <c r="B92" s="718"/>
      <c r="C92" s="717" t="s">
        <v>2575</v>
      </c>
      <c r="D92" s="718"/>
      <c r="E92" s="720" t="s">
        <v>2576</v>
      </c>
      <c r="F92" s="716">
        <v>3765.8903589500001</v>
      </c>
      <c r="G92" s="720" t="s">
        <v>59</v>
      </c>
    </row>
    <row r="93" spans="1:7" s="320" customFormat="1" ht="60">
      <c r="A93" s="730"/>
      <c r="B93" s="730"/>
      <c r="C93" s="725" t="s">
        <v>2575</v>
      </c>
      <c r="D93" s="726" t="s">
        <v>3227</v>
      </c>
      <c r="E93" s="729" t="s">
        <v>2170</v>
      </c>
      <c r="F93" s="744">
        <v>3226.7773589499998</v>
      </c>
      <c r="G93" s="729" t="s">
        <v>2171</v>
      </c>
    </row>
    <row r="94" spans="1:7" s="320" customFormat="1">
      <c r="A94" s="730"/>
      <c r="B94" s="730"/>
      <c r="C94" s="730"/>
      <c r="D94" s="726" t="s">
        <v>2614</v>
      </c>
      <c r="E94" s="729" t="s">
        <v>1312</v>
      </c>
      <c r="F94" s="744">
        <v>539.11300000000006</v>
      </c>
      <c r="G94" s="729" t="s">
        <v>1313</v>
      </c>
    </row>
    <row r="95" spans="1:7" s="320" customFormat="1">
      <c r="A95" s="718"/>
      <c r="B95" s="718"/>
      <c r="C95" s="717" t="s">
        <v>2580</v>
      </c>
      <c r="D95" s="718"/>
      <c r="E95" s="720" t="s">
        <v>1162</v>
      </c>
      <c r="F95" s="716">
        <v>641.08577519000005</v>
      </c>
      <c r="G95" s="720" t="s">
        <v>1163</v>
      </c>
    </row>
    <row r="96" spans="1:7" s="320" customFormat="1" ht="48">
      <c r="A96" s="730"/>
      <c r="B96" s="730"/>
      <c r="C96" s="725" t="s">
        <v>2580</v>
      </c>
      <c r="D96" s="726" t="s">
        <v>3227</v>
      </c>
      <c r="E96" s="729" t="s">
        <v>1314</v>
      </c>
      <c r="F96" s="744">
        <v>211.89382519</v>
      </c>
      <c r="G96" s="729" t="s">
        <v>2172</v>
      </c>
    </row>
    <row r="97" spans="1:7" s="320" customFormat="1" ht="48">
      <c r="A97" s="730"/>
      <c r="B97" s="730"/>
      <c r="C97" s="730"/>
      <c r="D97" s="726" t="s">
        <v>3269</v>
      </c>
      <c r="E97" s="729" t="s">
        <v>2353</v>
      </c>
      <c r="F97" s="744">
        <v>429.19195000000002</v>
      </c>
      <c r="G97" s="729" t="s">
        <v>2354</v>
      </c>
    </row>
    <row r="98" spans="1:7" s="320" customFormat="1" ht="24">
      <c r="A98" s="718"/>
      <c r="B98" s="718"/>
      <c r="C98" s="717" t="s">
        <v>2581</v>
      </c>
      <c r="D98" s="718"/>
      <c r="E98" s="720" t="s">
        <v>1164</v>
      </c>
      <c r="F98" s="716">
        <v>485.15390867000002</v>
      </c>
      <c r="G98" s="720" t="s">
        <v>1165</v>
      </c>
    </row>
    <row r="99" spans="1:7" s="320" customFormat="1" ht="72">
      <c r="A99" s="730"/>
      <c r="B99" s="730"/>
      <c r="C99" s="725" t="s">
        <v>2581</v>
      </c>
      <c r="D99" s="726" t="s">
        <v>3227</v>
      </c>
      <c r="E99" s="729" t="s">
        <v>3270</v>
      </c>
      <c r="F99" s="744">
        <v>485.15390867000002</v>
      </c>
      <c r="G99" s="729" t="s">
        <v>3271</v>
      </c>
    </row>
    <row r="100" spans="1:7" s="320" customFormat="1" ht="24">
      <c r="A100" s="718"/>
      <c r="B100" s="718"/>
      <c r="C100" s="717" t="s">
        <v>2582</v>
      </c>
      <c r="D100" s="718"/>
      <c r="E100" s="720" t="s">
        <v>1166</v>
      </c>
      <c r="F100" s="716">
        <v>683.86388275000002</v>
      </c>
      <c r="G100" s="720" t="s">
        <v>1167</v>
      </c>
    </row>
    <row r="101" spans="1:7" s="320" customFormat="1" ht="72">
      <c r="A101" s="730"/>
      <c r="B101" s="730"/>
      <c r="C101" s="725" t="s">
        <v>2582</v>
      </c>
      <c r="D101" s="726" t="s">
        <v>3227</v>
      </c>
      <c r="E101" s="729" t="s">
        <v>3272</v>
      </c>
      <c r="F101" s="744">
        <v>683.86388275000002</v>
      </c>
      <c r="G101" s="729" t="s">
        <v>3273</v>
      </c>
    </row>
    <row r="102" spans="1:7" s="320" customFormat="1" ht="24">
      <c r="A102" s="718"/>
      <c r="B102" s="718"/>
      <c r="C102" s="717" t="s">
        <v>2584</v>
      </c>
      <c r="D102" s="718"/>
      <c r="E102" s="720" t="s">
        <v>2032</v>
      </c>
      <c r="F102" s="716">
        <v>81.560133840000006</v>
      </c>
      <c r="G102" s="720" t="s">
        <v>2033</v>
      </c>
    </row>
    <row r="103" spans="1:7" s="320" customFormat="1" ht="72">
      <c r="A103" s="730"/>
      <c r="B103" s="730"/>
      <c r="C103" s="725" t="s">
        <v>2584</v>
      </c>
      <c r="D103" s="726" t="s">
        <v>3227</v>
      </c>
      <c r="E103" s="729" t="s">
        <v>3274</v>
      </c>
      <c r="F103" s="744">
        <v>81.560133840000006</v>
      </c>
      <c r="G103" s="729" t="s">
        <v>3275</v>
      </c>
    </row>
    <row r="104" spans="1:7" s="320" customFormat="1" ht="24">
      <c r="A104" s="730"/>
      <c r="B104" s="730"/>
      <c r="C104" s="730"/>
      <c r="D104" s="726" t="s">
        <v>3228</v>
      </c>
      <c r="E104" s="729" t="s">
        <v>2615</v>
      </c>
      <c r="F104" s="744">
        <v>0</v>
      </c>
      <c r="G104" s="729" t="s">
        <v>2616</v>
      </c>
    </row>
    <row r="105" spans="1:7" s="320" customFormat="1" ht="24">
      <c r="A105" s="718"/>
      <c r="B105" s="718"/>
      <c r="C105" s="717" t="s">
        <v>2641</v>
      </c>
      <c r="D105" s="718"/>
      <c r="E105" s="720" t="s">
        <v>2642</v>
      </c>
      <c r="F105" s="716">
        <v>175.76730283000001</v>
      </c>
      <c r="G105" s="720" t="s">
        <v>2643</v>
      </c>
    </row>
    <row r="106" spans="1:7" s="320" customFormat="1" ht="24">
      <c r="A106" s="730"/>
      <c r="B106" s="730"/>
      <c r="C106" s="725" t="s">
        <v>2641</v>
      </c>
      <c r="D106" s="726" t="s">
        <v>3227</v>
      </c>
      <c r="E106" s="729" t="s">
        <v>2651</v>
      </c>
      <c r="F106" s="744">
        <v>50.619449639999999</v>
      </c>
      <c r="G106" s="729" t="s">
        <v>3276</v>
      </c>
    </row>
    <row r="107" spans="1:7" s="320" customFormat="1" ht="24">
      <c r="A107" s="730"/>
      <c r="B107" s="730"/>
      <c r="C107" s="730"/>
      <c r="D107" s="726" t="s">
        <v>3228</v>
      </c>
      <c r="E107" s="729" t="s">
        <v>2652</v>
      </c>
      <c r="F107" s="744">
        <v>125.14785319000001</v>
      </c>
      <c r="G107" s="729" t="s">
        <v>2653</v>
      </c>
    </row>
    <row r="108" spans="1:7" s="320" customFormat="1" ht="24">
      <c r="A108" s="718"/>
      <c r="B108" s="718"/>
      <c r="C108" s="717" t="s">
        <v>2592</v>
      </c>
      <c r="D108" s="718"/>
      <c r="E108" s="720" t="s">
        <v>2593</v>
      </c>
      <c r="F108" s="716">
        <v>0</v>
      </c>
      <c r="G108" s="720" t="s">
        <v>2594</v>
      </c>
    </row>
    <row r="109" spans="1:7" s="320" customFormat="1" ht="24">
      <c r="A109" s="730"/>
      <c r="B109" s="730"/>
      <c r="C109" s="725" t="s">
        <v>2592</v>
      </c>
      <c r="D109" s="726" t="s">
        <v>3264</v>
      </c>
      <c r="E109" s="729" t="s">
        <v>1903</v>
      </c>
      <c r="F109" s="744">
        <v>0</v>
      </c>
      <c r="G109" s="729" t="s">
        <v>1904</v>
      </c>
    </row>
    <row r="110" spans="1:7" s="320" customFormat="1" ht="36">
      <c r="A110" s="718"/>
      <c r="B110" s="718"/>
      <c r="C110" s="717" t="s">
        <v>2599</v>
      </c>
      <c r="D110" s="718"/>
      <c r="E110" s="720" t="s">
        <v>1244</v>
      </c>
      <c r="F110" s="716">
        <v>200.23645123</v>
      </c>
      <c r="G110" s="720" t="s">
        <v>1245</v>
      </c>
    </row>
    <row r="111" spans="1:7" s="320" customFormat="1" ht="24">
      <c r="A111" s="730"/>
      <c r="B111" s="730"/>
      <c r="C111" s="725" t="s">
        <v>2599</v>
      </c>
      <c r="D111" s="726" t="s">
        <v>3227</v>
      </c>
      <c r="E111" s="729" t="s">
        <v>1902</v>
      </c>
      <c r="F111" s="744">
        <v>200.23645123</v>
      </c>
      <c r="G111" s="729" t="s">
        <v>2173</v>
      </c>
    </row>
    <row r="112" spans="1:7" s="320" customFormat="1">
      <c r="A112" s="717" t="s">
        <v>2843</v>
      </c>
      <c r="B112" s="718"/>
      <c r="C112" s="718"/>
      <c r="D112" s="718"/>
      <c r="E112" s="720" t="s">
        <v>1011</v>
      </c>
      <c r="F112" s="716">
        <v>14548.06252082</v>
      </c>
      <c r="G112" s="720" t="s">
        <v>446</v>
      </c>
    </row>
    <row r="113" spans="1:7" s="320" customFormat="1">
      <c r="A113" s="718"/>
      <c r="B113" s="717" t="s">
        <v>723</v>
      </c>
      <c r="C113" s="718"/>
      <c r="D113" s="718"/>
      <c r="E113" s="720" t="s">
        <v>1315</v>
      </c>
      <c r="F113" s="716">
        <v>11817.588657210001</v>
      </c>
      <c r="G113" s="720" t="s">
        <v>447</v>
      </c>
    </row>
    <row r="114" spans="1:7" s="320" customFormat="1">
      <c r="A114" s="718"/>
      <c r="B114" s="718"/>
      <c r="C114" s="717" t="s">
        <v>2572</v>
      </c>
      <c r="D114" s="718"/>
      <c r="E114" s="720" t="s">
        <v>2573</v>
      </c>
      <c r="F114" s="716">
        <v>11817.588657210001</v>
      </c>
      <c r="G114" s="720" t="s">
        <v>573</v>
      </c>
    </row>
    <row r="115" spans="1:7" s="320" customFormat="1" ht="48">
      <c r="A115" s="725" t="s">
        <v>2843</v>
      </c>
      <c r="B115" s="725" t="s">
        <v>723</v>
      </c>
      <c r="C115" s="725" t="s">
        <v>2572</v>
      </c>
      <c r="D115" s="726" t="s">
        <v>3227</v>
      </c>
      <c r="E115" s="729" t="s">
        <v>1316</v>
      </c>
      <c r="F115" s="744">
        <v>184.63014244999999</v>
      </c>
      <c r="G115" s="729" t="s">
        <v>67</v>
      </c>
    </row>
    <row r="116" spans="1:7" s="320" customFormat="1" ht="36">
      <c r="A116" s="730"/>
      <c r="B116" s="730"/>
      <c r="C116" s="730"/>
      <c r="D116" s="726" t="s">
        <v>3277</v>
      </c>
      <c r="E116" s="729" t="s">
        <v>1775</v>
      </c>
      <c r="F116" s="744">
        <v>11632.958514759999</v>
      </c>
      <c r="G116" s="729" t="s">
        <v>1776</v>
      </c>
    </row>
    <row r="117" spans="1:7" s="320" customFormat="1" ht="24">
      <c r="A117" s="718"/>
      <c r="B117" s="718"/>
      <c r="C117" s="717" t="s">
        <v>2584</v>
      </c>
      <c r="D117" s="718"/>
      <c r="E117" s="720" t="s">
        <v>2032</v>
      </c>
      <c r="F117" s="716">
        <v>0</v>
      </c>
      <c r="G117" s="720" t="s">
        <v>2033</v>
      </c>
    </row>
    <row r="118" spans="1:7" s="320" customFormat="1" ht="36">
      <c r="A118" s="730"/>
      <c r="B118" s="730"/>
      <c r="C118" s="725" t="s">
        <v>2584</v>
      </c>
      <c r="D118" s="726" t="s">
        <v>3251</v>
      </c>
      <c r="E118" s="729" t="s">
        <v>3278</v>
      </c>
      <c r="F118" s="744">
        <v>0</v>
      </c>
      <c r="G118" s="729" t="s">
        <v>3279</v>
      </c>
    </row>
    <row r="119" spans="1:7" s="320" customFormat="1" ht="24">
      <c r="A119" s="730"/>
      <c r="B119" s="730"/>
      <c r="C119" s="730"/>
      <c r="D119" s="726" t="s">
        <v>3280</v>
      </c>
      <c r="E119" s="729" t="s">
        <v>3281</v>
      </c>
      <c r="F119" s="744">
        <v>0</v>
      </c>
      <c r="G119" s="729" t="s">
        <v>3282</v>
      </c>
    </row>
    <row r="120" spans="1:7" s="320" customFormat="1" ht="24">
      <c r="A120" s="718"/>
      <c r="B120" s="717" t="s">
        <v>236</v>
      </c>
      <c r="C120" s="718"/>
      <c r="D120" s="718"/>
      <c r="E120" s="720" t="s">
        <v>1317</v>
      </c>
      <c r="F120" s="716">
        <v>2730.4738636100001</v>
      </c>
      <c r="G120" s="720" t="s">
        <v>272</v>
      </c>
    </row>
    <row r="121" spans="1:7" s="320" customFormat="1">
      <c r="A121" s="718"/>
      <c r="B121" s="718"/>
      <c r="C121" s="717" t="s">
        <v>2568</v>
      </c>
      <c r="D121" s="718"/>
      <c r="E121" s="720" t="s">
        <v>2569</v>
      </c>
      <c r="F121" s="716">
        <v>2730.4738636100001</v>
      </c>
      <c r="G121" s="720" t="s">
        <v>166</v>
      </c>
    </row>
    <row r="122" spans="1:7" s="320" customFormat="1" ht="36">
      <c r="A122" s="730"/>
      <c r="B122" s="725" t="s">
        <v>236</v>
      </c>
      <c r="C122" s="725" t="s">
        <v>2568</v>
      </c>
      <c r="D122" s="726" t="s">
        <v>3283</v>
      </c>
      <c r="E122" s="729" t="s">
        <v>1777</v>
      </c>
      <c r="F122" s="744">
        <v>2730.4738636100001</v>
      </c>
      <c r="G122" s="729" t="s">
        <v>1778</v>
      </c>
    </row>
    <row r="123" spans="1:7" s="320" customFormat="1" ht="24">
      <c r="A123" s="717" t="s">
        <v>2844</v>
      </c>
      <c r="B123" s="718"/>
      <c r="C123" s="718"/>
      <c r="D123" s="718"/>
      <c r="E123" s="720" t="s">
        <v>1012</v>
      </c>
      <c r="F123" s="716">
        <v>32275.892337829999</v>
      </c>
      <c r="G123" s="720" t="s">
        <v>94</v>
      </c>
    </row>
    <row r="124" spans="1:7" s="320" customFormat="1">
      <c r="A124" s="718"/>
      <c r="B124" s="717" t="s">
        <v>723</v>
      </c>
      <c r="C124" s="718"/>
      <c r="D124" s="718"/>
      <c r="E124" s="720" t="s">
        <v>1318</v>
      </c>
      <c r="F124" s="716">
        <v>10390.19816588</v>
      </c>
      <c r="G124" s="720" t="s">
        <v>222</v>
      </c>
    </row>
    <row r="125" spans="1:7" s="320" customFormat="1">
      <c r="A125" s="718"/>
      <c r="B125" s="718"/>
      <c r="C125" s="717" t="s">
        <v>2568</v>
      </c>
      <c r="D125" s="718"/>
      <c r="E125" s="720" t="s">
        <v>2569</v>
      </c>
      <c r="F125" s="716">
        <v>9020.6626693199996</v>
      </c>
      <c r="G125" s="720" t="s">
        <v>166</v>
      </c>
    </row>
    <row r="126" spans="1:7" s="320" customFormat="1" ht="48">
      <c r="A126" s="725" t="s">
        <v>2844</v>
      </c>
      <c r="B126" s="725" t="s">
        <v>723</v>
      </c>
      <c r="C126" s="725" t="s">
        <v>2568</v>
      </c>
      <c r="D126" s="726" t="s">
        <v>3284</v>
      </c>
      <c r="E126" s="729" t="s">
        <v>3285</v>
      </c>
      <c r="F126" s="744">
        <v>2504.4169999999999</v>
      </c>
      <c r="G126" s="729" t="s">
        <v>1779</v>
      </c>
    </row>
    <row r="127" spans="1:7" s="320" customFormat="1" ht="24">
      <c r="A127" s="730"/>
      <c r="B127" s="730"/>
      <c r="C127" s="730"/>
      <c r="D127" s="726" t="s">
        <v>3286</v>
      </c>
      <c r="E127" s="729" t="s">
        <v>1780</v>
      </c>
      <c r="F127" s="744">
        <v>5766.0333565700003</v>
      </c>
      <c r="G127" s="729" t="s">
        <v>1781</v>
      </c>
    </row>
    <row r="128" spans="1:7" s="320" customFormat="1" ht="24">
      <c r="A128" s="730"/>
      <c r="B128" s="730"/>
      <c r="C128" s="730"/>
      <c r="D128" s="726" t="s">
        <v>3287</v>
      </c>
      <c r="E128" s="729" t="s">
        <v>1782</v>
      </c>
      <c r="F128" s="744">
        <v>750.21231275000002</v>
      </c>
      <c r="G128" s="729" t="s">
        <v>1783</v>
      </c>
    </row>
    <row r="129" spans="1:7" s="320" customFormat="1">
      <c r="A129" s="718"/>
      <c r="B129" s="718"/>
      <c r="C129" s="717" t="s">
        <v>2575</v>
      </c>
      <c r="D129" s="718"/>
      <c r="E129" s="720" t="s">
        <v>2576</v>
      </c>
      <c r="F129" s="716">
        <v>183.18466072999999</v>
      </c>
      <c r="G129" s="720" t="s">
        <v>59</v>
      </c>
    </row>
    <row r="130" spans="1:7" s="320" customFormat="1" ht="24">
      <c r="A130" s="730"/>
      <c r="B130" s="730"/>
      <c r="C130" s="725" t="s">
        <v>2575</v>
      </c>
      <c r="D130" s="726" t="s">
        <v>3258</v>
      </c>
      <c r="E130" s="729" t="s">
        <v>1784</v>
      </c>
      <c r="F130" s="744">
        <v>183.18466072999999</v>
      </c>
      <c r="G130" s="729" t="s">
        <v>1785</v>
      </c>
    </row>
    <row r="131" spans="1:7" s="320" customFormat="1" ht="36">
      <c r="A131" s="718"/>
      <c r="B131" s="718"/>
      <c r="C131" s="717" t="s">
        <v>2599</v>
      </c>
      <c r="D131" s="718"/>
      <c r="E131" s="720" t="s">
        <v>1244</v>
      </c>
      <c r="F131" s="716">
        <v>1186.3508358300001</v>
      </c>
      <c r="G131" s="720" t="s">
        <v>1245</v>
      </c>
    </row>
    <row r="132" spans="1:7" s="320" customFormat="1" ht="36">
      <c r="A132" s="730"/>
      <c r="B132" s="730"/>
      <c r="C132" s="725" t="s">
        <v>2599</v>
      </c>
      <c r="D132" s="726" t="s">
        <v>3288</v>
      </c>
      <c r="E132" s="729" t="s">
        <v>1905</v>
      </c>
      <c r="F132" s="744">
        <v>1186.3508358300001</v>
      </c>
      <c r="G132" s="729" t="s">
        <v>1906</v>
      </c>
    </row>
    <row r="133" spans="1:7" s="320" customFormat="1">
      <c r="A133" s="718"/>
      <c r="B133" s="717" t="s">
        <v>236</v>
      </c>
      <c r="C133" s="718"/>
      <c r="D133" s="718"/>
      <c r="E133" s="720" t="s">
        <v>1319</v>
      </c>
      <c r="F133" s="716">
        <v>66.011713779999994</v>
      </c>
      <c r="G133" s="720" t="s">
        <v>339</v>
      </c>
    </row>
    <row r="134" spans="1:7" s="320" customFormat="1">
      <c r="A134" s="718"/>
      <c r="B134" s="718"/>
      <c r="C134" s="717" t="s">
        <v>1158</v>
      </c>
      <c r="D134" s="718"/>
      <c r="E134" s="720" t="s">
        <v>2577</v>
      </c>
      <c r="F134" s="716">
        <v>66.011713779999994</v>
      </c>
      <c r="G134" s="720" t="s">
        <v>263</v>
      </c>
    </row>
    <row r="135" spans="1:7" s="320" customFormat="1">
      <c r="A135" s="730"/>
      <c r="B135" s="725" t="s">
        <v>236</v>
      </c>
      <c r="C135" s="725" t="s">
        <v>1158</v>
      </c>
      <c r="D135" s="726" t="s">
        <v>3247</v>
      </c>
      <c r="E135" s="729" t="s">
        <v>1320</v>
      </c>
      <c r="F135" s="744">
        <v>66.011713779999994</v>
      </c>
      <c r="G135" s="729" t="s">
        <v>516</v>
      </c>
    </row>
    <row r="136" spans="1:7" s="320" customFormat="1" ht="36">
      <c r="A136" s="730"/>
      <c r="B136" s="730"/>
      <c r="C136" s="730"/>
      <c r="D136" s="726" t="s">
        <v>3263</v>
      </c>
      <c r="E136" s="729" t="s">
        <v>2174</v>
      </c>
      <c r="F136" s="744">
        <v>0</v>
      </c>
      <c r="G136" s="729" t="s">
        <v>2175</v>
      </c>
    </row>
    <row r="137" spans="1:7" s="320" customFormat="1">
      <c r="A137" s="730"/>
      <c r="B137" s="730"/>
      <c r="C137" s="730"/>
      <c r="D137" s="726" t="s">
        <v>3232</v>
      </c>
      <c r="E137" s="729" t="s">
        <v>1321</v>
      </c>
      <c r="F137" s="744">
        <v>0</v>
      </c>
      <c r="G137" s="729" t="s">
        <v>1322</v>
      </c>
    </row>
    <row r="138" spans="1:7" s="320" customFormat="1">
      <c r="A138" s="718"/>
      <c r="B138" s="717" t="s">
        <v>362</v>
      </c>
      <c r="C138" s="718"/>
      <c r="D138" s="718"/>
      <c r="E138" s="720" t="s">
        <v>1323</v>
      </c>
      <c r="F138" s="716">
        <v>2338.5511815300001</v>
      </c>
      <c r="G138" s="720" t="s">
        <v>44</v>
      </c>
    </row>
    <row r="139" spans="1:7" s="320" customFormat="1">
      <c r="A139" s="718"/>
      <c r="B139" s="718"/>
      <c r="C139" s="717" t="s">
        <v>2596</v>
      </c>
      <c r="D139" s="718"/>
      <c r="E139" s="720" t="s">
        <v>1243</v>
      </c>
      <c r="F139" s="716">
        <v>2338.5511815300001</v>
      </c>
      <c r="G139" s="720" t="s">
        <v>256</v>
      </c>
    </row>
    <row r="140" spans="1:7" s="320" customFormat="1" ht="36">
      <c r="A140" s="730"/>
      <c r="B140" s="725" t="s">
        <v>362</v>
      </c>
      <c r="C140" s="725" t="s">
        <v>2596</v>
      </c>
      <c r="D140" s="726" t="s">
        <v>3227</v>
      </c>
      <c r="E140" s="729" t="s">
        <v>1643</v>
      </c>
      <c r="F140" s="744">
        <v>2338.5511815300001</v>
      </c>
      <c r="G140" s="729" t="s">
        <v>2176</v>
      </c>
    </row>
    <row r="141" spans="1:7" s="320" customFormat="1" ht="24">
      <c r="A141" s="718"/>
      <c r="B141" s="717" t="s">
        <v>655</v>
      </c>
      <c r="C141" s="718"/>
      <c r="D141" s="718"/>
      <c r="E141" s="720" t="s">
        <v>1324</v>
      </c>
      <c r="F141" s="716">
        <v>1391.2817005500001</v>
      </c>
      <c r="G141" s="720" t="s">
        <v>630</v>
      </c>
    </row>
    <row r="142" spans="1:7" s="320" customFormat="1">
      <c r="A142" s="718"/>
      <c r="B142" s="718"/>
      <c r="C142" s="717" t="s">
        <v>2597</v>
      </c>
      <c r="D142" s="718"/>
      <c r="E142" s="720" t="s">
        <v>2598</v>
      </c>
      <c r="F142" s="716">
        <v>1391.2817005500001</v>
      </c>
      <c r="G142" s="720" t="s">
        <v>334</v>
      </c>
    </row>
    <row r="143" spans="1:7" s="320" customFormat="1" ht="36">
      <c r="A143" s="730"/>
      <c r="B143" s="725" t="s">
        <v>655</v>
      </c>
      <c r="C143" s="725" t="s">
        <v>2597</v>
      </c>
      <c r="D143" s="726" t="s">
        <v>3227</v>
      </c>
      <c r="E143" s="729" t="s">
        <v>3289</v>
      </c>
      <c r="F143" s="744">
        <v>1391.2817005500001</v>
      </c>
      <c r="G143" s="729" t="s">
        <v>346</v>
      </c>
    </row>
    <row r="144" spans="1:7" s="320" customFormat="1" ht="24">
      <c r="A144" s="730"/>
      <c r="B144" s="730"/>
      <c r="C144" s="730"/>
      <c r="D144" s="726" t="s">
        <v>3284</v>
      </c>
      <c r="E144" s="729" t="s">
        <v>2617</v>
      </c>
      <c r="F144" s="744">
        <v>0</v>
      </c>
      <c r="G144" s="729" t="s">
        <v>2618</v>
      </c>
    </row>
    <row r="145" spans="1:7" s="320" customFormat="1" ht="24">
      <c r="A145" s="718"/>
      <c r="B145" s="717" t="s">
        <v>1039</v>
      </c>
      <c r="C145" s="718"/>
      <c r="D145" s="718"/>
      <c r="E145" s="720" t="s">
        <v>3290</v>
      </c>
      <c r="F145" s="716">
        <v>14497.33830476</v>
      </c>
      <c r="G145" s="720" t="s">
        <v>3291</v>
      </c>
    </row>
    <row r="146" spans="1:7" s="320" customFormat="1" ht="24">
      <c r="A146" s="718"/>
      <c r="B146" s="718"/>
      <c r="C146" s="717" t="s">
        <v>1716</v>
      </c>
      <c r="D146" s="718"/>
      <c r="E146" s="720" t="s">
        <v>2567</v>
      </c>
      <c r="F146" s="716">
        <v>62.813113610000002</v>
      </c>
      <c r="G146" s="720" t="s">
        <v>168</v>
      </c>
    </row>
    <row r="147" spans="1:7" s="320" customFormat="1" ht="24">
      <c r="A147" s="730"/>
      <c r="B147" s="725" t="s">
        <v>1039</v>
      </c>
      <c r="C147" s="725" t="s">
        <v>1716</v>
      </c>
      <c r="D147" s="726" t="s">
        <v>3229</v>
      </c>
      <c r="E147" s="729" t="s">
        <v>1786</v>
      </c>
      <c r="F147" s="744">
        <v>62.813113610000002</v>
      </c>
      <c r="G147" s="729" t="s">
        <v>3292</v>
      </c>
    </row>
    <row r="148" spans="1:7" s="320" customFormat="1" ht="24">
      <c r="A148" s="718"/>
      <c r="B148" s="718"/>
      <c r="C148" s="717" t="s">
        <v>355</v>
      </c>
      <c r="D148" s="718"/>
      <c r="E148" s="720" t="s">
        <v>2595</v>
      </c>
      <c r="F148" s="716">
        <v>12194.19471285</v>
      </c>
      <c r="G148" s="720" t="s">
        <v>313</v>
      </c>
    </row>
    <row r="149" spans="1:7" s="320" customFormat="1">
      <c r="A149" s="730"/>
      <c r="B149" s="730"/>
      <c r="C149" s="725" t="s">
        <v>355</v>
      </c>
      <c r="D149" s="726" t="s">
        <v>3227</v>
      </c>
      <c r="E149" s="729" t="s">
        <v>1325</v>
      </c>
      <c r="F149" s="744">
        <v>12194.19471285</v>
      </c>
      <c r="G149" s="729" t="s">
        <v>595</v>
      </c>
    </row>
    <row r="150" spans="1:7" s="320" customFormat="1" ht="24">
      <c r="A150" s="730"/>
      <c r="B150" s="730"/>
      <c r="C150" s="730"/>
      <c r="D150" s="726" t="s">
        <v>3228</v>
      </c>
      <c r="E150" s="729" t="s">
        <v>2417</v>
      </c>
      <c r="F150" s="744">
        <v>0</v>
      </c>
      <c r="G150" s="729" t="s">
        <v>2418</v>
      </c>
    </row>
    <row r="151" spans="1:7" s="320" customFormat="1" ht="24">
      <c r="A151" s="718"/>
      <c r="B151" s="718"/>
      <c r="C151" s="717" t="s">
        <v>503</v>
      </c>
      <c r="D151" s="718"/>
      <c r="E151" s="720" t="s">
        <v>2152</v>
      </c>
      <c r="F151" s="716">
        <v>1473.905</v>
      </c>
      <c r="G151" s="720" t="s">
        <v>887</v>
      </c>
    </row>
    <row r="152" spans="1:7" s="320" customFormat="1">
      <c r="A152" s="730"/>
      <c r="B152" s="730"/>
      <c r="C152" s="725" t="s">
        <v>503</v>
      </c>
      <c r="D152" s="726" t="s">
        <v>3227</v>
      </c>
      <c r="E152" s="729" t="s">
        <v>1326</v>
      </c>
      <c r="F152" s="744">
        <v>1473.905</v>
      </c>
      <c r="G152" s="729" t="s">
        <v>870</v>
      </c>
    </row>
    <row r="153" spans="1:7" s="320" customFormat="1" ht="24">
      <c r="A153" s="718"/>
      <c r="B153" s="718"/>
      <c r="C153" s="717" t="s">
        <v>2603</v>
      </c>
      <c r="D153" s="718"/>
      <c r="E153" s="720" t="s">
        <v>2604</v>
      </c>
      <c r="F153" s="716">
        <v>766.42547830000001</v>
      </c>
      <c r="G153" s="720" t="s">
        <v>1246</v>
      </c>
    </row>
    <row r="154" spans="1:7" s="320" customFormat="1" ht="24">
      <c r="A154" s="730"/>
      <c r="B154" s="730"/>
      <c r="C154" s="725" t="s">
        <v>2603</v>
      </c>
      <c r="D154" s="726" t="s">
        <v>3227</v>
      </c>
      <c r="E154" s="729" t="s">
        <v>3293</v>
      </c>
      <c r="F154" s="744">
        <v>766.42547830000001</v>
      </c>
      <c r="G154" s="729" t="s">
        <v>1327</v>
      </c>
    </row>
    <row r="155" spans="1:7" s="320" customFormat="1">
      <c r="A155" s="718"/>
      <c r="B155" s="717" t="s">
        <v>692</v>
      </c>
      <c r="C155" s="718"/>
      <c r="D155" s="718"/>
      <c r="E155" s="720" t="s">
        <v>1328</v>
      </c>
      <c r="F155" s="716">
        <v>1666.2356921999999</v>
      </c>
      <c r="G155" s="720" t="s">
        <v>197</v>
      </c>
    </row>
    <row r="156" spans="1:7" s="320" customFormat="1">
      <c r="A156" s="718"/>
      <c r="B156" s="718"/>
      <c r="C156" s="717" t="s">
        <v>2568</v>
      </c>
      <c r="D156" s="718"/>
      <c r="E156" s="720" t="s">
        <v>2569</v>
      </c>
      <c r="F156" s="716">
        <v>1666.2356921999999</v>
      </c>
      <c r="G156" s="720" t="s">
        <v>166</v>
      </c>
    </row>
    <row r="157" spans="1:7" s="320" customFormat="1" ht="24">
      <c r="A157" s="730"/>
      <c r="B157" s="725" t="s">
        <v>692</v>
      </c>
      <c r="C157" s="725" t="s">
        <v>2568</v>
      </c>
      <c r="D157" s="726" t="s">
        <v>3294</v>
      </c>
      <c r="E157" s="729" t="s">
        <v>1787</v>
      </c>
      <c r="F157" s="744">
        <v>1666.2356921999999</v>
      </c>
      <c r="G157" s="729" t="s">
        <v>1788</v>
      </c>
    </row>
    <row r="158" spans="1:7" s="320" customFormat="1" ht="24">
      <c r="A158" s="718"/>
      <c r="B158" s="717" t="s">
        <v>580</v>
      </c>
      <c r="C158" s="718"/>
      <c r="D158" s="718"/>
      <c r="E158" s="720" t="s">
        <v>1329</v>
      </c>
      <c r="F158" s="716">
        <v>1926.2755791300001</v>
      </c>
      <c r="G158" s="720" t="s">
        <v>471</v>
      </c>
    </row>
    <row r="159" spans="1:7" s="320" customFormat="1">
      <c r="A159" s="718"/>
      <c r="B159" s="718"/>
      <c r="C159" s="717" t="s">
        <v>1158</v>
      </c>
      <c r="D159" s="718"/>
      <c r="E159" s="720" t="s">
        <v>2577</v>
      </c>
      <c r="F159" s="716">
        <v>1926.2755791300001</v>
      </c>
      <c r="G159" s="720" t="s">
        <v>263</v>
      </c>
    </row>
    <row r="160" spans="1:7" s="320" customFormat="1">
      <c r="A160" s="730"/>
      <c r="B160" s="725" t="s">
        <v>580</v>
      </c>
      <c r="C160" s="725" t="s">
        <v>1158</v>
      </c>
      <c r="D160" s="726" t="s">
        <v>3227</v>
      </c>
      <c r="E160" s="729" t="s">
        <v>1330</v>
      </c>
      <c r="F160" s="744">
        <v>538.94715609000002</v>
      </c>
      <c r="G160" s="729" t="s">
        <v>551</v>
      </c>
    </row>
    <row r="161" spans="1:7" s="320" customFormat="1" ht="60">
      <c r="A161" s="730"/>
      <c r="B161" s="730"/>
      <c r="C161" s="730"/>
      <c r="D161" s="726" t="s">
        <v>3277</v>
      </c>
      <c r="E161" s="729" t="s">
        <v>3295</v>
      </c>
      <c r="F161" s="744">
        <v>1365.825</v>
      </c>
      <c r="G161" s="729" t="s">
        <v>1331</v>
      </c>
    </row>
    <row r="162" spans="1:7" s="320" customFormat="1" ht="24">
      <c r="A162" s="730"/>
      <c r="B162" s="730"/>
      <c r="C162" s="730"/>
      <c r="D162" s="726" t="s">
        <v>3296</v>
      </c>
      <c r="E162" s="729" t="s">
        <v>1644</v>
      </c>
      <c r="F162" s="744">
        <v>21.503423040000001</v>
      </c>
      <c r="G162" s="729" t="s">
        <v>1645</v>
      </c>
    </row>
    <row r="163" spans="1:7" s="320" customFormat="1" ht="24">
      <c r="A163" s="730"/>
      <c r="B163" s="730"/>
      <c r="C163" s="730"/>
      <c r="D163" s="726" t="s">
        <v>3297</v>
      </c>
      <c r="E163" s="729" t="s">
        <v>1679</v>
      </c>
      <c r="F163" s="744">
        <v>0</v>
      </c>
      <c r="G163" s="729" t="s">
        <v>1680</v>
      </c>
    </row>
    <row r="164" spans="1:7" s="320" customFormat="1">
      <c r="A164" s="730"/>
      <c r="B164" s="730"/>
      <c r="C164" s="730"/>
      <c r="D164" s="726" t="s">
        <v>3298</v>
      </c>
      <c r="E164" s="729" t="s">
        <v>2177</v>
      </c>
      <c r="F164" s="744">
        <v>0</v>
      </c>
      <c r="G164" s="729" t="s">
        <v>2178</v>
      </c>
    </row>
    <row r="165" spans="1:7" s="320" customFormat="1" ht="24">
      <c r="A165" s="730"/>
      <c r="B165" s="730"/>
      <c r="C165" s="730"/>
      <c r="D165" s="726" t="s">
        <v>1715</v>
      </c>
      <c r="E165" s="729" t="s">
        <v>1304</v>
      </c>
      <c r="F165" s="744">
        <v>0</v>
      </c>
      <c r="G165" s="729" t="s">
        <v>3254</v>
      </c>
    </row>
    <row r="166" spans="1:7" s="320" customFormat="1">
      <c r="A166" s="717" t="s">
        <v>1044</v>
      </c>
      <c r="B166" s="718"/>
      <c r="C166" s="718"/>
      <c r="D166" s="718"/>
      <c r="E166" s="720" t="s">
        <v>115</v>
      </c>
      <c r="F166" s="716">
        <v>48889.584699300001</v>
      </c>
      <c r="G166" s="720" t="s">
        <v>301</v>
      </c>
    </row>
    <row r="167" spans="1:7" s="320" customFormat="1">
      <c r="A167" s="718"/>
      <c r="B167" s="717" t="s">
        <v>723</v>
      </c>
      <c r="C167" s="718"/>
      <c r="D167" s="718"/>
      <c r="E167" s="720" t="s">
        <v>1332</v>
      </c>
      <c r="F167" s="716">
        <v>207.33978558000001</v>
      </c>
      <c r="G167" s="720" t="s">
        <v>309</v>
      </c>
    </row>
    <row r="168" spans="1:7" s="320" customFormat="1" ht="24">
      <c r="A168" s="718"/>
      <c r="B168" s="718"/>
      <c r="C168" s="717" t="s">
        <v>2578</v>
      </c>
      <c r="D168" s="718"/>
      <c r="E168" s="720" t="s">
        <v>1159</v>
      </c>
      <c r="F168" s="716">
        <v>207.33978558000001</v>
      </c>
      <c r="G168" s="720" t="s">
        <v>649</v>
      </c>
    </row>
    <row r="169" spans="1:7" s="320" customFormat="1" ht="24">
      <c r="A169" s="725" t="s">
        <v>1044</v>
      </c>
      <c r="B169" s="725" t="s">
        <v>723</v>
      </c>
      <c r="C169" s="725" t="s">
        <v>2578</v>
      </c>
      <c r="D169" s="726" t="s">
        <v>3299</v>
      </c>
      <c r="E169" s="729" t="s">
        <v>3300</v>
      </c>
      <c r="F169" s="744">
        <v>207.33978558000001</v>
      </c>
      <c r="G169" s="729" t="s">
        <v>1789</v>
      </c>
    </row>
    <row r="170" spans="1:7" s="320" customFormat="1" ht="24">
      <c r="A170" s="718"/>
      <c r="B170" s="717" t="s">
        <v>236</v>
      </c>
      <c r="C170" s="718"/>
      <c r="D170" s="718"/>
      <c r="E170" s="720" t="s">
        <v>1333</v>
      </c>
      <c r="F170" s="716">
        <v>5849.2861188400002</v>
      </c>
      <c r="G170" s="720" t="s">
        <v>847</v>
      </c>
    </row>
    <row r="171" spans="1:7" s="320" customFormat="1">
      <c r="A171" s="718"/>
      <c r="B171" s="718"/>
      <c r="C171" s="717" t="s">
        <v>2572</v>
      </c>
      <c r="D171" s="718"/>
      <c r="E171" s="720" t="s">
        <v>2573</v>
      </c>
      <c r="F171" s="716">
        <v>66.898921400000006</v>
      </c>
      <c r="G171" s="720" t="s">
        <v>573</v>
      </c>
    </row>
    <row r="172" spans="1:7" s="320" customFormat="1" ht="24">
      <c r="A172" s="730"/>
      <c r="B172" s="725" t="s">
        <v>236</v>
      </c>
      <c r="C172" s="725" t="s">
        <v>2572</v>
      </c>
      <c r="D172" s="726" t="s">
        <v>3247</v>
      </c>
      <c r="E172" s="729" t="s">
        <v>1334</v>
      </c>
      <c r="F172" s="744">
        <v>66.898921400000006</v>
      </c>
      <c r="G172" s="729" t="s">
        <v>859</v>
      </c>
    </row>
    <row r="173" spans="1:7" s="320" customFormat="1" ht="24">
      <c r="A173" s="718"/>
      <c r="B173" s="718"/>
      <c r="C173" s="717" t="s">
        <v>2578</v>
      </c>
      <c r="D173" s="718"/>
      <c r="E173" s="720" t="s">
        <v>1159</v>
      </c>
      <c r="F173" s="716">
        <v>5351.0398756699997</v>
      </c>
      <c r="G173" s="720" t="s">
        <v>649</v>
      </c>
    </row>
    <row r="174" spans="1:7" s="320" customFormat="1" ht="24">
      <c r="A174" s="730"/>
      <c r="B174" s="730"/>
      <c r="C174" s="725" t="s">
        <v>2578</v>
      </c>
      <c r="D174" s="726" t="s">
        <v>2619</v>
      </c>
      <c r="E174" s="729" t="s">
        <v>1790</v>
      </c>
      <c r="F174" s="744">
        <v>5351.0398756699997</v>
      </c>
      <c r="G174" s="729" t="s">
        <v>1791</v>
      </c>
    </row>
    <row r="175" spans="1:7" s="320" customFormat="1">
      <c r="A175" s="730"/>
      <c r="B175" s="730"/>
      <c r="C175" s="730"/>
      <c r="D175" s="726" t="s">
        <v>2089</v>
      </c>
      <c r="E175" s="729" t="s">
        <v>2179</v>
      </c>
      <c r="F175" s="744">
        <v>0</v>
      </c>
      <c r="G175" s="729" t="s">
        <v>2180</v>
      </c>
    </row>
    <row r="176" spans="1:7" s="320" customFormat="1">
      <c r="A176" s="730"/>
      <c r="B176" s="730"/>
      <c r="C176" s="730"/>
      <c r="D176" s="726" t="s">
        <v>3301</v>
      </c>
      <c r="E176" s="729" t="s">
        <v>3302</v>
      </c>
      <c r="F176" s="744">
        <v>0</v>
      </c>
      <c r="G176" s="729" t="s">
        <v>3303</v>
      </c>
    </row>
    <row r="177" spans="1:7" s="320" customFormat="1" ht="24">
      <c r="A177" s="718"/>
      <c r="B177" s="718"/>
      <c r="C177" s="717" t="s">
        <v>2579</v>
      </c>
      <c r="D177" s="718"/>
      <c r="E177" s="720" t="s">
        <v>1160</v>
      </c>
      <c r="F177" s="716">
        <v>431.34732177000001</v>
      </c>
      <c r="G177" s="720" t="s">
        <v>1161</v>
      </c>
    </row>
    <row r="178" spans="1:7" s="320" customFormat="1" ht="36">
      <c r="A178" s="730"/>
      <c r="B178" s="730"/>
      <c r="C178" s="725" t="s">
        <v>2579</v>
      </c>
      <c r="D178" s="726" t="s">
        <v>3247</v>
      </c>
      <c r="E178" s="729" t="s">
        <v>1792</v>
      </c>
      <c r="F178" s="744">
        <v>101.46075139</v>
      </c>
      <c r="G178" s="745" t="s">
        <v>3304</v>
      </c>
    </row>
    <row r="179" spans="1:7" s="320" customFormat="1" ht="24">
      <c r="A179" s="730"/>
      <c r="B179" s="730"/>
      <c r="C179" s="730"/>
      <c r="D179" s="726" t="s">
        <v>3305</v>
      </c>
      <c r="E179" s="729" t="s">
        <v>1793</v>
      </c>
      <c r="F179" s="744">
        <v>329.88657038000002</v>
      </c>
      <c r="G179" s="729" t="s">
        <v>1794</v>
      </c>
    </row>
    <row r="180" spans="1:7" s="320" customFormat="1" ht="24">
      <c r="A180" s="718"/>
      <c r="B180" s="717" t="s">
        <v>655</v>
      </c>
      <c r="C180" s="718"/>
      <c r="D180" s="718"/>
      <c r="E180" s="720" t="s">
        <v>1335</v>
      </c>
      <c r="F180" s="716">
        <v>126.52815708</v>
      </c>
      <c r="G180" s="720" t="s">
        <v>787</v>
      </c>
    </row>
    <row r="181" spans="1:7" s="320" customFormat="1">
      <c r="A181" s="718"/>
      <c r="B181" s="718"/>
      <c r="C181" s="717" t="s">
        <v>2572</v>
      </c>
      <c r="D181" s="718"/>
      <c r="E181" s="720" t="s">
        <v>2573</v>
      </c>
      <c r="F181" s="716">
        <v>55.255601079999998</v>
      </c>
      <c r="G181" s="720" t="s">
        <v>573</v>
      </c>
    </row>
    <row r="182" spans="1:7" s="320" customFormat="1" ht="24">
      <c r="A182" s="730"/>
      <c r="B182" s="725" t="s">
        <v>655</v>
      </c>
      <c r="C182" s="725" t="s">
        <v>2572</v>
      </c>
      <c r="D182" s="726" t="s">
        <v>3251</v>
      </c>
      <c r="E182" s="729" t="s">
        <v>2181</v>
      </c>
      <c r="F182" s="744">
        <v>55.255601079999998</v>
      </c>
      <c r="G182" s="729" t="s">
        <v>777</v>
      </c>
    </row>
    <row r="183" spans="1:7" s="320" customFormat="1" ht="24">
      <c r="A183" s="718"/>
      <c r="B183" s="718"/>
      <c r="C183" s="717" t="s">
        <v>2578</v>
      </c>
      <c r="D183" s="718"/>
      <c r="E183" s="720" t="s">
        <v>1159</v>
      </c>
      <c r="F183" s="716">
        <v>54.022286999999999</v>
      </c>
      <c r="G183" s="720" t="s">
        <v>649</v>
      </c>
    </row>
    <row r="184" spans="1:7" s="320" customFormat="1" ht="24">
      <c r="A184" s="730"/>
      <c r="B184" s="730"/>
      <c r="C184" s="725" t="s">
        <v>2578</v>
      </c>
      <c r="D184" s="726" t="s">
        <v>3306</v>
      </c>
      <c r="E184" s="729" t="s">
        <v>1795</v>
      </c>
      <c r="F184" s="744">
        <v>54.022286999999999</v>
      </c>
      <c r="G184" s="729" t="s">
        <v>1796</v>
      </c>
    </row>
    <row r="185" spans="1:7" s="320" customFormat="1" ht="24">
      <c r="A185" s="718"/>
      <c r="B185" s="718"/>
      <c r="C185" s="717" t="s">
        <v>2089</v>
      </c>
      <c r="D185" s="718"/>
      <c r="E185" s="720" t="s">
        <v>2090</v>
      </c>
      <c r="F185" s="716">
        <v>3.3490000000000002</v>
      </c>
      <c r="G185" s="720" t="s">
        <v>2091</v>
      </c>
    </row>
    <row r="186" spans="1:7" s="320" customFormat="1" ht="36">
      <c r="A186" s="730"/>
      <c r="B186" s="730"/>
      <c r="C186" s="725" t="s">
        <v>2089</v>
      </c>
      <c r="D186" s="726" t="s">
        <v>3229</v>
      </c>
      <c r="E186" s="729" t="s">
        <v>1336</v>
      </c>
      <c r="F186" s="744">
        <v>3.3490000000000002</v>
      </c>
      <c r="G186" s="729" t="s">
        <v>1337</v>
      </c>
    </row>
    <row r="187" spans="1:7" s="320" customFormat="1" ht="24">
      <c r="A187" s="718"/>
      <c r="B187" s="718"/>
      <c r="C187" s="717" t="s">
        <v>2579</v>
      </c>
      <c r="D187" s="718"/>
      <c r="E187" s="720" t="s">
        <v>1160</v>
      </c>
      <c r="F187" s="716">
        <v>13.901268999999999</v>
      </c>
      <c r="G187" s="720" t="s">
        <v>1161</v>
      </c>
    </row>
    <row r="188" spans="1:7" s="320" customFormat="1" ht="48">
      <c r="A188" s="730"/>
      <c r="B188" s="730"/>
      <c r="C188" s="725" t="s">
        <v>2579</v>
      </c>
      <c r="D188" s="726" t="s">
        <v>3263</v>
      </c>
      <c r="E188" s="729" t="s">
        <v>1797</v>
      </c>
      <c r="F188" s="744">
        <v>13.901268999999999</v>
      </c>
      <c r="G188" s="729" t="s">
        <v>3307</v>
      </c>
    </row>
    <row r="189" spans="1:7" s="320" customFormat="1" ht="24">
      <c r="A189" s="718"/>
      <c r="B189" s="717" t="s">
        <v>1039</v>
      </c>
      <c r="C189" s="718"/>
      <c r="D189" s="718"/>
      <c r="E189" s="720" t="s">
        <v>1338</v>
      </c>
      <c r="F189" s="716">
        <v>1746.5825545</v>
      </c>
      <c r="G189" s="720" t="s">
        <v>808</v>
      </c>
    </row>
    <row r="190" spans="1:7" s="320" customFormat="1">
      <c r="A190" s="718"/>
      <c r="B190" s="718"/>
      <c r="C190" s="717" t="s">
        <v>1158</v>
      </c>
      <c r="D190" s="718"/>
      <c r="E190" s="720" t="s">
        <v>2577</v>
      </c>
      <c r="F190" s="716">
        <v>0</v>
      </c>
      <c r="G190" s="720" t="s">
        <v>263</v>
      </c>
    </row>
    <row r="191" spans="1:7" s="320" customFormat="1" ht="24">
      <c r="A191" s="730"/>
      <c r="B191" s="725" t="s">
        <v>1039</v>
      </c>
      <c r="C191" s="725" t="s">
        <v>1158</v>
      </c>
      <c r="D191" s="726" t="s">
        <v>3283</v>
      </c>
      <c r="E191" s="729" t="s">
        <v>2621</v>
      </c>
      <c r="F191" s="744">
        <v>0</v>
      </c>
      <c r="G191" s="729" t="s">
        <v>2622</v>
      </c>
    </row>
    <row r="192" spans="1:7" s="320" customFormat="1" ht="24">
      <c r="A192" s="718"/>
      <c r="B192" s="718"/>
      <c r="C192" s="717" t="s">
        <v>2578</v>
      </c>
      <c r="D192" s="718"/>
      <c r="E192" s="720" t="s">
        <v>1159</v>
      </c>
      <c r="F192" s="716">
        <v>1286.2059999999999</v>
      </c>
      <c r="G192" s="720" t="s">
        <v>649</v>
      </c>
    </row>
    <row r="193" spans="1:7" s="320" customFormat="1" ht="36">
      <c r="A193" s="730"/>
      <c r="B193" s="730"/>
      <c r="C193" s="725" t="s">
        <v>2578</v>
      </c>
      <c r="D193" s="726" t="s">
        <v>1158</v>
      </c>
      <c r="E193" s="729" t="s">
        <v>1798</v>
      </c>
      <c r="F193" s="744">
        <v>101.6091</v>
      </c>
      <c r="G193" s="729" t="s">
        <v>1799</v>
      </c>
    </row>
    <row r="194" spans="1:7" s="320" customFormat="1" ht="24">
      <c r="A194" s="730"/>
      <c r="B194" s="730"/>
      <c r="C194" s="730"/>
      <c r="D194" s="726" t="s">
        <v>3245</v>
      </c>
      <c r="E194" s="729" t="s">
        <v>2070</v>
      </c>
      <c r="F194" s="744">
        <v>1184.5969</v>
      </c>
      <c r="G194" s="729" t="s">
        <v>2419</v>
      </c>
    </row>
    <row r="195" spans="1:7" s="320" customFormat="1" ht="36">
      <c r="A195" s="730"/>
      <c r="B195" s="730"/>
      <c r="C195" s="730"/>
      <c r="D195" s="726" t="s">
        <v>3308</v>
      </c>
      <c r="E195" s="729" t="s">
        <v>1800</v>
      </c>
      <c r="F195" s="744">
        <v>0</v>
      </c>
      <c r="G195" s="729" t="s">
        <v>1801</v>
      </c>
    </row>
    <row r="196" spans="1:7" s="320" customFormat="1" ht="36">
      <c r="A196" s="730"/>
      <c r="B196" s="730"/>
      <c r="C196" s="730"/>
      <c r="D196" s="726" t="s">
        <v>3309</v>
      </c>
      <c r="E196" s="729" t="s">
        <v>1802</v>
      </c>
      <c r="F196" s="744">
        <v>0</v>
      </c>
      <c r="G196" s="729" t="s">
        <v>1803</v>
      </c>
    </row>
    <row r="197" spans="1:7" s="320" customFormat="1" ht="24">
      <c r="A197" s="718"/>
      <c r="B197" s="718"/>
      <c r="C197" s="717" t="s">
        <v>2089</v>
      </c>
      <c r="D197" s="718"/>
      <c r="E197" s="720" t="s">
        <v>2090</v>
      </c>
      <c r="F197" s="716">
        <v>0</v>
      </c>
      <c r="G197" s="720" t="s">
        <v>2091</v>
      </c>
    </row>
    <row r="198" spans="1:7" s="320" customFormat="1" ht="24">
      <c r="A198" s="730"/>
      <c r="B198" s="730"/>
      <c r="C198" s="725" t="s">
        <v>2089</v>
      </c>
      <c r="D198" s="726" t="s">
        <v>3247</v>
      </c>
      <c r="E198" s="729" t="s">
        <v>2182</v>
      </c>
      <c r="F198" s="744">
        <v>0</v>
      </c>
      <c r="G198" s="729" t="s">
        <v>2183</v>
      </c>
    </row>
    <row r="199" spans="1:7" s="320" customFormat="1" ht="24">
      <c r="A199" s="718"/>
      <c r="B199" s="718"/>
      <c r="C199" s="717" t="s">
        <v>2579</v>
      </c>
      <c r="D199" s="718"/>
      <c r="E199" s="720" t="s">
        <v>1160</v>
      </c>
      <c r="F199" s="716">
        <v>0</v>
      </c>
      <c r="G199" s="720" t="s">
        <v>1161</v>
      </c>
    </row>
    <row r="200" spans="1:7" s="320" customFormat="1" ht="24">
      <c r="A200" s="730"/>
      <c r="B200" s="730"/>
      <c r="C200" s="725" t="s">
        <v>2579</v>
      </c>
      <c r="D200" s="726" t="s">
        <v>3264</v>
      </c>
      <c r="E200" s="729" t="s">
        <v>2420</v>
      </c>
      <c r="F200" s="744">
        <v>0</v>
      </c>
      <c r="G200" s="729" t="s">
        <v>2421</v>
      </c>
    </row>
    <row r="201" spans="1:7" s="320" customFormat="1" ht="24">
      <c r="A201" s="718"/>
      <c r="B201" s="718"/>
      <c r="C201" s="717" t="s">
        <v>2582</v>
      </c>
      <c r="D201" s="718"/>
      <c r="E201" s="720" t="s">
        <v>1166</v>
      </c>
      <c r="F201" s="716">
        <v>0</v>
      </c>
      <c r="G201" s="720" t="s">
        <v>1167</v>
      </c>
    </row>
    <row r="202" spans="1:7" s="320" customFormat="1" ht="24">
      <c r="A202" s="730"/>
      <c r="B202" s="730"/>
      <c r="C202" s="725" t="s">
        <v>2582</v>
      </c>
      <c r="D202" s="726" t="s">
        <v>3251</v>
      </c>
      <c r="E202" s="729" t="s">
        <v>2184</v>
      </c>
      <c r="F202" s="744">
        <v>0</v>
      </c>
      <c r="G202" s="729" t="s">
        <v>2185</v>
      </c>
    </row>
    <row r="203" spans="1:7" s="320" customFormat="1" ht="24">
      <c r="A203" s="718"/>
      <c r="B203" s="718"/>
      <c r="C203" s="717" t="s">
        <v>2584</v>
      </c>
      <c r="D203" s="718"/>
      <c r="E203" s="720" t="s">
        <v>2032</v>
      </c>
      <c r="F203" s="716">
        <v>0</v>
      </c>
      <c r="G203" s="720" t="s">
        <v>2033</v>
      </c>
    </row>
    <row r="204" spans="1:7" s="320" customFormat="1" ht="24">
      <c r="A204" s="730"/>
      <c r="B204" s="730"/>
      <c r="C204" s="725" t="s">
        <v>2584</v>
      </c>
      <c r="D204" s="726" t="s">
        <v>3247</v>
      </c>
      <c r="E204" s="729" t="s">
        <v>3310</v>
      </c>
      <c r="F204" s="744">
        <v>0</v>
      </c>
      <c r="G204" s="729" t="s">
        <v>2422</v>
      </c>
    </row>
    <row r="205" spans="1:7" s="320" customFormat="1">
      <c r="A205" s="718"/>
      <c r="B205" s="718"/>
      <c r="C205" s="717" t="s">
        <v>2596</v>
      </c>
      <c r="D205" s="718"/>
      <c r="E205" s="720" t="s">
        <v>1243</v>
      </c>
      <c r="F205" s="716">
        <v>32.549277799999999</v>
      </c>
      <c r="G205" s="720" t="s">
        <v>256</v>
      </c>
    </row>
    <row r="206" spans="1:7" s="320" customFormat="1" ht="36">
      <c r="A206" s="730"/>
      <c r="B206" s="730"/>
      <c r="C206" s="725" t="s">
        <v>2596</v>
      </c>
      <c r="D206" s="726" t="s">
        <v>3251</v>
      </c>
      <c r="E206" s="729" t="s">
        <v>2071</v>
      </c>
      <c r="F206" s="744">
        <v>32.549277799999999</v>
      </c>
      <c r="G206" s="729" t="s">
        <v>1912</v>
      </c>
    </row>
    <row r="207" spans="1:7" s="320" customFormat="1" ht="36">
      <c r="A207" s="718"/>
      <c r="B207" s="718"/>
      <c r="C207" s="717" t="s">
        <v>2599</v>
      </c>
      <c r="D207" s="718"/>
      <c r="E207" s="720" t="s">
        <v>1244</v>
      </c>
      <c r="F207" s="716">
        <v>427.82727670000003</v>
      </c>
      <c r="G207" s="720" t="s">
        <v>1245</v>
      </c>
    </row>
    <row r="208" spans="1:7" s="320" customFormat="1">
      <c r="A208" s="730"/>
      <c r="B208" s="730"/>
      <c r="C208" s="725" t="s">
        <v>2599</v>
      </c>
      <c r="D208" s="726" t="s">
        <v>3228</v>
      </c>
      <c r="E208" s="729" t="s">
        <v>3311</v>
      </c>
      <c r="F208" s="744">
        <v>0</v>
      </c>
      <c r="G208" s="729" t="s">
        <v>3312</v>
      </c>
    </row>
    <row r="209" spans="1:7" s="320" customFormat="1" ht="36">
      <c r="A209" s="730"/>
      <c r="B209" s="730"/>
      <c r="C209" s="730"/>
      <c r="D209" s="726" t="s">
        <v>3249</v>
      </c>
      <c r="E209" s="729" t="s">
        <v>1804</v>
      </c>
      <c r="F209" s="744">
        <v>427.82727670000003</v>
      </c>
      <c r="G209" s="729" t="s">
        <v>1805</v>
      </c>
    </row>
    <row r="210" spans="1:7" s="320" customFormat="1" ht="24">
      <c r="A210" s="718"/>
      <c r="B210" s="718"/>
      <c r="C210" s="717" t="s">
        <v>2607</v>
      </c>
      <c r="D210" s="718"/>
      <c r="E210" s="720" t="s">
        <v>1247</v>
      </c>
      <c r="F210" s="716">
        <v>0</v>
      </c>
      <c r="G210" s="720" t="s">
        <v>2608</v>
      </c>
    </row>
    <row r="211" spans="1:7" s="320" customFormat="1" ht="24">
      <c r="A211" s="730"/>
      <c r="B211" s="730"/>
      <c r="C211" s="725" t="s">
        <v>2607</v>
      </c>
      <c r="D211" s="726" t="s">
        <v>3313</v>
      </c>
      <c r="E211" s="729" t="s">
        <v>1646</v>
      </c>
      <c r="F211" s="744">
        <v>0</v>
      </c>
      <c r="G211" s="729" t="s">
        <v>1647</v>
      </c>
    </row>
    <row r="212" spans="1:7" s="320" customFormat="1">
      <c r="A212" s="718"/>
      <c r="B212" s="717" t="s">
        <v>692</v>
      </c>
      <c r="C212" s="718"/>
      <c r="D212" s="718"/>
      <c r="E212" s="720" t="s">
        <v>1339</v>
      </c>
      <c r="F212" s="716">
        <v>7659.8151732599999</v>
      </c>
      <c r="G212" s="720" t="s">
        <v>810</v>
      </c>
    </row>
    <row r="213" spans="1:7" s="320" customFormat="1">
      <c r="A213" s="718"/>
      <c r="B213" s="718"/>
      <c r="C213" s="717" t="s">
        <v>2572</v>
      </c>
      <c r="D213" s="718"/>
      <c r="E213" s="720" t="s">
        <v>2573</v>
      </c>
      <c r="F213" s="716">
        <v>805.53486525000005</v>
      </c>
      <c r="G213" s="720" t="s">
        <v>573</v>
      </c>
    </row>
    <row r="214" spans="1:7" s="320" customFormat="1" ht="24">
      <c r="A214" s="730"/>
      <c r="B214" s="725" t="s">
        <v>692</v>
      </c>
      <c r="C214" s="725" t="s">
        <v>2572</v>
      </c>
      <c r="D214" s="726" t="s">
        <v>3313</v>
      </c>
      <c r="E214" s="729" t="s">
        <v>1340</v>
      </c>
      <c r="F214" s="744">
        <v>805.53486525000005</v>
      </c>
      <c r="G214" s="729" t="s">
        <v>72</v>
      </c>
    </row>
    <row r="215" spans="1:7" s="320" customFormat="1" ht="24">
      <c r="A215" s="718"/>
      <c r="B215" s="718"/>
      <c r="C215" s="717" t="s">
        <v>2578</v>
      </c>
      <c r="D215" s="718"/>
      <c r="E215" s="720" t="s">
        <v>1159</v>
      </c>
      <c r="F215" s="716">
        <v>6467.7424600000004</v>
      </c>
      <c r="G215" s="720" t="s">
        <v>649</v>
      </c>
    </row>
    <row r="216" spans="1:7" s="320" customFormat="1" ht="24">
      <c r="A216" s="730"/>
      <c r="B216" s="730"/>
      <c r="C216" s="725" t="s">
        <v>2578</v>
      </c>
      <c r="D216" s="726" t="s">
        <v>2570</v>
      </c>
      <c r="E216" s="729" t="s">
        <v>1806</v>
      </c>
      <c r="F216" s="744">
        <v>6467.7424600000004</v>
      </c>
      <c r="G216" s="729" t="s">
        <v>1807</v>
      </c>
    </row>
    <row r="217" spans="1:7" s="320" customFormat="1" ht="24">
      <c r="A217" s="718"/>
      <c r="B217" s="718"/>
      <c r="C217" s="717" t="s">
        <v>2089</v>
      </c>
      <c r="D217" s="718"/>
      <c r="E217" s="720" t="s">
        <v>2090</v>
      </c>
      <c r="F217" s="716">
        <v>249.47069999999999</v>
      </c>
      <c r="G217" s="720" t="s">
        <v>2091</v>
      </c>
    </row>
    <row r="218" spans="1:7" s="320" customFormat="1" ht="36">
      <c r="A218" s="730"/>
      <c r="B218" s="730"/>
      <c r="C218" s="725" t="s">
        <v>2089</v>
      </c>
      <c r="D218" s="726" t="s">
        <v>3263</v>
      </c>
      <c r="E218" s="729" t="s">
        <v>2186</v>
      </c>
      <c r="F218" s="744">
        <v>249.47069999999999</v>
      </c>
      <c r="G218" s="729" t="s">
        <v>458</v>
      </c>
    </row>
    <row r="219" spans="1:7" s="320" customFormat="1">
      <c r="A219" s="718"/>
      <c r="B219" s="718"/>
      <c r="C219" s="717" t="s">
        <v>2597</v>
      </c>
      <c r="D219" s="718"/>
      <c r="E219" s="720" t="s">
        <v>2598</v>
      </c>
      <c r="F219" s="716">
        <v>137.06714801000001</v>
      </c>
      <c r="G219" s="720" t="s">
        <v>334</v>
      </c>
    </row>
    <row r="220" spans="1:7" s="320" customFormat="1" ht="36">
      <c r="A220" s="730"/>
      <c r="B220" s="730"/>
      <c r="C220" s="725" t="s">
        <v>2597</v>
      </c>
      <c r="D220" s="726" t="s">
        <v>3280</v>
      </c>
      <c r="E220" s="729" t="s">
        <v>1749</v>
      </c>
      <c r="F220" s="744">
        <v>137.06714801000001</v>
      </c>
      <c r="G220" s="729" t="s">
        <v>1750</v>
      </c>
    </row>
    <row r="221" spans="1:7" s="320" customFormat="1">
      <c r="A221" s="718"/>
      <c r="B221" s="717" t="s">
        <v>580</v>
      </c>
      <c r="C221" s="718"/>
      <c r="D221" s="718"/>
      <c r="E221" s="720" t="s">
        <v>1341</v>
      </c>
      <c r="F221" s="716">
        <v>33300.032910039998</v>
      </c>
      <c r="G221" s="720" t="s">
        <v>622</v>
      </c>
    </row>
    <row r="222" spans="1:7" s="320" customFormat="1" ht="24">
      <c r="A222" s="718"/>
      <c r="B222" s="718"/>
      <c r="C222" s="717" t="s">
        <v>1716</v>
      </c>
      <c r="D222" s="718"/>
      <c r="E222" s="720" t="s">
        <v>2567</v>
      </c>
      <c r="F222" s="716">
        <v>0</v>
      </c>
      <c r="G222" s="720" t="s">
        <v>168</v>
      </c>
    </row>
    <row r="223" spans="1:7" s="320" customFormat="1">
      <c r="A223" s="730"/>
      <c r="B223" s="725" t="s">
        <v>580</v>
      </c>
      <c r="C223" s="725" t="s">
        <v>1716</v>
      </c>
      <c r="D223" s="726" t="s">
        <v>3232</v>
      </c>
      <c r="E223" s="729" t="s">
        <v>1648</v>
      </c>
      <c r="F223" s="744">
        <v>0</v>
      </c>
      <c r="G223" s="729" t="s">
        <v>936</v>
      </c>
    </row>
    <row r="224" spans="1:7" s="320" customFormat="1">
      <c r="A224" s="718"/>
      <c r="B224" s="718"/>
      <c r="C224" s="717" t="s">
        <v>2568</v>
      </c>
      <c r="D224" s="718"/>
      <c r="E224" s="720" t="s">
        <v>2569</v>
      </c>
      <c r="F224" s="716">
        <v>400.36882279999998</v>
      </c>
      <c r="G224" s="720" t="s">
        <v>166</v>
      </c>
    </row>
    <row r="225" spans="1:7" s="320" customFormat="1" ht="36">
      <c r="A225" s="730"/>
      <c r="B225" s="730"/>
      <c r="C225" s="725" t="s">
        <v>2568</v>
      </c>
      <c r="D225" s="726" t="s">
        <v>3314</v>
      </c>
      <c r="E225" s="729" t="s">
        <v>1342</v>
      </c>
      <c r="F225" s="744">
        <v>400.36882279999998</v>
      </c>
      <c r="G225" s="729" t="s">
        <v>1343</v>
      </c>
    </row>
    <row r="226" spans="1:7" s="320" customFormat="1" ht="24">
      <c r="A226" s="718"/>
      <c r="B226" s="718"/>
      <c r="C226" s="717" t="s">
        <v>2578</v>
      </c>
      <c r="D226" s="718"/>
      <c r="E226" s="720" t="s">
        <v>1159</v>
      </c>
      <c r="F226" s="716">
        <v>32354.44523026</v>
      </c>
      <c r="G226" s="720" t="s">
        <v>649</v>
      </c>
    </row>
    <row r="227" spans="1:7" s="320" customFormat="1" ht="24">
      <c r="A227" s="730"/>
      <c r="B227" s="730"/>
      <c r="C227" s="725" t="s">
        <v>2578</v>
      </c>
      <c r="D227" s="726" t="s">
        <v>3227</v>
      </c>
      <c r="E227" s="729" t="s">
        <v>3315</v>
      </c>
      <c r="F227" s="744">
        <v>143.77123026000001</v>
      </c>
      <c r="G227" s="729" t="s">
        <v>186</v>
      </c>
    </row>
    <row r="228" spans="1:7" s="320" customFormat="1" ht="24">
      <c r="A228" s="730"/>
      <c r="B228" s="730"/>
      <c r="C228" s="730"/>
      <c r="D228" s="726" t="s">
        <v>3283</v>
      </c>
      <c r="E228" s="729" t="s">
        <v>3316</v>
      </c>
      <c r="F228" s="744">
        <v>21200.262999999999</v>
      </c>
      <c r="G228" s="729" t="s">
        <v>3317</v>
      </c>
    </row>
    <row r="229" spans="1:7" s="320" customFormat="1">
      <c r="A229" s="730"/>
      <c r="B229" s="730"/>
      <c r="C229" s="730"/>
      <c r="D229" s="726" t="s">
        <v>3318</v>
      </c>
      <c r="E229" s="729" t="s">
        <v>1648</v>
      </c>
      <c r="F229" s="744">
        <v>11010.411</v>
      </c>
      <c r="G229" s="729" t="s">
        <v>936</v>
      </c>
    </row>
    <row r="230" spans="1:7" s="320" customFormat="1" ht="24">
      <c r="A230" s="718"/>
      <c r="B230" s="718"/>
      <c r="C230" s="717" t="s">
        <v>2579</v>
      </c>
      <c r="D230" s="718"/>
      <c r="E230" s="720" t="s">
        <v>1160</v>
      </c>
      <c r="F230" s="716">
        <v>545.21885698000006</v>
      </c>
      <c r="G230" s="720" t="s">
        <v>1161</v>
      </c>
    </row>
    <row r="231" spans="1:7" s="320" customFormat="1">
      <c r="A231" s="730"/>
      <c r="B231" s="730"/>
      <c r="C231" s="725" t="s">
        <v>2579</v>
      </c>
      <c r="D231" s="726" t="s">
        <v>3319</v>
      </c>
      <c r="E231" s="729" t="s">
        <v>1344</v>
      </c>
      <c r="F231" s="744">
        <v>545.21885698000006</v>
      </c>
      <c r="G231" s="729" t="s">
        <v>937</v>
      </c>
    </row>
    <row r="232" spans="1:7" s="320" customFormat="1">
      <c r="A232" s="717" t="s">
        <v>1048</v>
      </c>
      <c r="B232" s="718"/>
      <c r="C232" s="718"/>
      <c r="D232" s="718"/>
      <c r="E232" s="720" t="s">
        <v>530</v>
      </c>
      <c r="F232" s="716">
        <v>208780.25283511</v>
      </c>
      <c r="G232" s="720" t="s">
        <v>654</v>
      </c>
    </row>
    <row r="233" spans="1:7" s="320" customFormat="1">
      <c r="A233" s="718"/>
      <c r="B233" s="717" t="s">
        <v>723</v>
      </c>
      <c r="C233" s="718"/>
      <c r="D233" s="718"/>
      <c r="E233" s="720" t="s">
        <v>1345</v>
      </c>
      <c r="F233" s="716">
        <v>270.63644806000002</v>
      </c>
      <c r="G233" s="720" t="s">
        <v>21</v>
      </c>
    </row>
    <row r="234" spans="1:7" s="320" customFormat="1">
      <c r="A234" s="718"/>
      <c r="B234" s="718"/>
      <c r="C234" s="717" t="s">
        <v>2572</v>
      </c>
      <c r="D234" s="718"/>
      <c r="E234" s="720" t="s">
        <v>2573</v>
      </c>
      <c r="F234" s="716">
        <v>270.63644806000002</v>
      </c>
      <c r="G234" s="720" t="s">
        <v>573</v>
      </c>
    </row>
    <row r="235" spans="1:7" s="320" customFormat="1">
      <c r="A235" s="725" t="s">
        <v>1048</v>
      </c>
      <c r="B235" s="725" t="s">
        <v>723</v>
      </c>
      <c r="C235" s="725" t="s">
        <v>2572</v>
      </c>
      <c r="D235" s="726" t="s">
        <v>3231</v>
      </c>
      <c r="E235" s="729" t="s">
        <v>1346</v>
      </c>
      <c r="F235" s="744">
        <v>270.63644806000002</v>
      </c>
      <c r="G235" s="729" t="s">
        <v>199</v>
      </c>
    </row>
    <row r="236" spans="1:7" s="320" customFormat="1">
      <c r="A236" s="718"/>
      <c r="B236" s="717" t="s">
        <v>236</v>
      </c>
      <c r="C236" s="718"/>
      <c r="D236" s="718"/>
      <c r="E236" s="720" t="s">
        <v>1347</v>
      </c>
      <c r="F236" s="716">
        <v>207416.96254624001</v>
      </c>
      <c r="G236" s="720" t="s">
        <v>638</v>
      </c>
    </row>
    <row r="237" spans="1:7" s="320" customFormat="1" ht="24">
      <c r="A237" s="718"/>
      <c r="B237" s="718"/>
      <c r="C237" s="717" t="s">
        <v>2578</v>
      </c>
      <c r="D237" s="718"/>
      <c r="E237" s="720" t="s">
        <v>1159</v>
      </c>
      <c r="F237" s="716">
        <v>8.1011360000000003</v>
      </c>
      <c r="G237" s="720" t="s">
        <v>649</v>
      </c>
    </row>
    <row r="238" spans="1:7" s="320" customFormat="1" ht="24">
      <c r="A238" s="730"/>
      <c r="B238" s="725" t="s">
        <v>236</v>
      </c>
      <c r="C238" s="725" t="s">
        <v>2578</v>
      </c>
      <c r="D238" s="726" t="s">
        <v>3240</v>
      </c>
      <c r="E238" s="729" t="s">
        <v>1348</v>
      </c>
      <c r="F238" s="744">
        <v>8.1011360000000003</v>
      </c>
      <c r="G238" s="729" t="s">
        <v>748</v>
      </c>
    </row>
    <row r="239" spans="1:7" s="320" customFormat="1" ht="24">
      <c r="A239" s="718"/>
      <c r="B239" s="718"/>
      <c r="C239" s="717" t="s">
        <v>2089</v>
      </c>
      <c r="D239" s="718"/>
      <c r="E239" s="720" t="s">
        <v>2090</v>
      </c>
      <c r="F239" s="716">
        <v>206146.37741024001</v>
      </c>
      <c r="G239" s="720" t="s">
        <v>2091</v>
      </c>
    </row>
    <row r="240" spans="1:7" s="320" customFormat="1" ht="24">
      <c r="A240" s="730"/>
      <c r="B240" s="730"/>
      <c r="C240" s="725" t="s">
        <v>2089</v>
      </c>
      <c r="D240" s="726" t="s">
        <v>3320</v>
      </c>
      <c r="E240" s="729" t="s">
        <v>3321</v>
      </c>
      <c r="F240" s="744">
        <v>1191.413</v>
      </c>
      <c r="G240" s="729" t="s">
        <v>2187</v>
      </c>
    </row>
    <row r="241" spans="1:7" s="320" customFormat="1" ht="36">
      <c r="A241" s="730"/>
      <c r="B241" s="730"/>
      <c r="C241" s="730"/>
      <c r="D241" s="726" t="s">
        <v>3322</v>
      </c>
      <c r="E241" s="729" t="s">
        <v>2072</v>
      </c>
      <c r="F241" s="744">
        <v>0</v>
      </c>
      <c r="G241" s="729" t="s">
        <v>2073</v>
      </c>
    </row>
    <row r="242" spans="1:7" s="320" customFormat="1" ht="24">
      <c r="A242" s="730"/>
      <c r="B242" s="730"/>
      <c r="C242" s="730"/>
      <c r="D242" s="726" t="s">
        <v>2614</v>
      </c>
      <c r="E242" s="729" t="s">
        <v>2623</v>
      </c>
      <c r="F242" s="744">
        <v>203797.88364128</v>
      </c>
      <c r="G242" s="729" t="s">
        <v>2188</v>
      </c>
    </row>
    <row r="243" spans="1:7" s="320" customFormat="1">
      <c r="A243" s="730"/>
      <c r="B243" s="730"/>
      <c r="C243" s="730"/>
      <c r="D243" s="726" t="s">
        <v>2041</v>
      </c>
      <c r="E243" s="729" t="s">
        <v>2189</v>
      </c>
      <c r="F243" s="744">
        <v>1157.0807689599999</v>
      </c>
      <c r="G243" s="729" t="s">
        <v>2190</v>
      </c>
    </row>
    <row r="244" spans="1:7" s="320" customFormat="1" ht="24">
      <c r="A244" s="718"/>
      <c r="B244" s="718"/>
      <c r="C244" s="717" t="s">
        <v>2607</v>
      </c>
      <c r="D244" s="718"/>
      <c r="E244" s="720" t="s">
        <v>1247</v>
      </c>
      <c r="F244" s="716">
        <v>1262.4839999999999</v>
      </c>
      <c r="G244" s="720" t="s">
        <v>2608</v>
      </c>
    </row>
    <row r="245" spans="1:7" s="320" customFormat="1" ht="36">
      <c r="A245" s="730"/>
      <c r="B245" s="730"/>
      <c r="C245" s="725" t="s">
        <v>2607</v>
      </c>
      <c r="D245" s="726" t="s">
        <v>3323</v>
      </c>
      <c r="E245" s="729" t="s">
        <v>2191</v>
      </c>
      <c r="F245" s="744">
        <v>1262.4839999999999</v>
      </c>
      <c r="G245" s="729" t="s">
        <v>3324</v>
      </c>
    </row>
    <row r="246" spans="1:7" s="320" customFormat="1">
      <c r="A246" s="718"/>
      <c r="B246" s="717" t="s">
        <v>580</v>
      </c>
      <c r="C246" s="718"/>
      <c r="D246" s="718"/>
      <c r="E246" s="720" t="s">
        <v>1349</v>
      </c>
      <c r="F246" s="716">
        <v>1092.65384081</v>
      </c>
      <c r="G246" s="720" t="s">
        <v>378</v>
      </c>
    </row>
    <row r="247" spans="1:7" s="320" customFormat="1">
      <c r="A247" s="718"/>
      <c r="B247" s="718"/>
      <c r="C247" s="717" t="s">
        <v>2568</v>
      </c>
      <c r="D247" s="718"/>
      <c r="E247" s="720" t="s">
        <v>2569</v>
      </c>
      <c r="F247" s="716">
        <v>205.30836916999999</v>
      </c>
      <c r="G247" s="720" t="s">
        <v>166</v>
      </c>
    </row>
    <row r="248" spans="1:7" s="320" customFormat="1" ht="60">
      <c r="A248" s="730"/>
      <c r="B248" s="725" t="s">
        <v>580</v>
      </c>
      <c r="C248" s="725" t="s">
        <v>2568</v>
      </c>
      <c r="D248" s="726" t="s">
        <v>3288</v>
      </c>
      <c r="E248" s="729" t="s">
        <v>1350</v>
      </c>
      <c r="F248" s="744">
        <v>205.30836916999999</v>
      </c>
      <c r="G248" s="745" t="s">
        <v>3325</v>
      </c>
    </row>
    <row r="249" spans="1:7" s="320" customFormat="1" ht="24">
      <c r="A249" s="718"/>
      <c r="B249" s="718"/>
      <c r="C249" s="717" t="s">
        <v>2089</v>
      </c>
      <c r="D249" s="718"/>
      <c r="E249" s="720" t="s">
        <v>2090</v>
      </c>
      <c r="F249" s="716">
        <v>887.34547164000003</v>
      </c>
      <c r="G249" s="720" t="s">
        <v>2091</v>
      </c>
    </row>
    <row r="250" spans="1:7" s="320" customFormat="1" ht="24">
      <c r="A250" s="730"/>
      <c r="B250" s="730"/>
      <c r="C250" s="725" t="s">
        <v>2089</v>
      </c>
      <c r="D250" s="726" t="s">
        <v>3227</v>
      </c>
      <c r="E250" s="729" t="s">
        <v>2192</v>
      </c>
      <c r="F250" s="744">
        <v>765.14578164</v>
      </c>
      <c r="G250" s="729" t="s">
        <v>2193</v>
      </c>
    </row>
    <row r="251" spans="1:7" s="320" customFormat="1" ht="36">
      <c r="A251" s="730"/>
      <c r="B251" s="730"/>
      <c r="C251" s="730"/>
      <c r="D251" s="726" t="s">
        <v>3249</v>
      </c>
      <c r="E251" s="729" t="s">
        <v>2194</v>
      </c>
      <c r="F251" s="744">
        <v>122.19969</v>
      </c>
      <c r="G251" s="729" t="s">
        <v>3326</v>
      </c>
    </row>
    <row r="252" spans="1:7" s="320" customFormat="1">
      <c r="A252" s="730"/>
      <c r="B252" s="730"/>
      <c r="C252" s="730"/>
      <c r="D252" s="726" t="s">
        <v>3327</v>
      </c>
      <c r="E252" s="729" t="s">
        <v>1648</v>
      </c>
      <c r="F252" s="744">
        <v>0</v>
      </c>
      <c r="G252" s="729" t="s">
        <v>3328</v>
      </c>
    </row>
    <row r="253" spans="1:7" s="320" customFormat="1" ht="36">
      <c r="A253" s="730"/>
      <c r="B253" s="730"/>
      <c r="C253" s="730"/>
      <c r="D253" s="726" t="s">
        <v>3329</v>
      </c>
      <c r="E253" s="729" t="s">
        <v>3330</v>
      </c>
      <c r="F253" s="744">
        <v>0</v>
      </c>
      <c r="G253" s="729" t="s">
        <v>2074</v>
      </c>
    </row>
    <row r="254" spans="1:7" s="320" customFormat="1">
      <c r="A254" s="717" t="s">
        <v>1055</v>
      </c>
      <c r="B254" s="718"/>
      <c r="C254" s="718"/>
      <c r="D254" s="718"/>
      <c r="E254" s="720" t="s">
        <v>1013</v>
      </c>
      <c r="F254" s="716">
        <v>260311.51106593999</v>
      </c>
      <c r="G254" s="720" t="s">
        <v>417</v>
      </c>
    </row>
    <row r="255" spans="1:7" s="320" customFormat="1">
      <c r="A255" s="718"/>
      <c r="B255" s="717" t="s">
        <v>723</v>
      </c>
      <c r="C255" s="718"/>
      <c r="D255" s="718"/>
      <c r="E255" s="720" t="s">
        <v>1351</v>
      </c>
      <c r="F255" s="716">
        <v>259609.45199999999</v>
      </c>
      <c r="G255" s="720" t="s">
        <v>730</v>
      </c>
    </row>
    <row r="256" spans="1:7" s="320" customFormat="1" ht="24">
      <c r="A256" s="718"/>
      <c r="B256" s="718"/>
      <c r="C256" s="717" t="s">
        <v>2043</v>
      </c>
      <c r="D256" s="718"/>
      <c r="E256" s="720" t="s">
        <v>2150</v>
      </c>
      <c r="F256" s="716">
        <v>259609.45199999999</v>
      </c>
      <c r="G256" s="720" t="s">
        <v>2151</v>
      </c>
    </row>
    <row r="257" spans="1:7" s="320" customFormat="1" ht="24">
      <c r="A257" s="725" t="s">
        <v>1055</v>
      </c>
      <c r="B257" s="725" t="s">
        <v>723</v>
      </c>
      <c r="C257" s="725" t="s">
        <v>2043</v>
      </c>
      <c r="D257" s="726" t="s">
        <v>1294</v>
      </c>
      <c r="E257" s="729" t="s">
        <v>1808</v>
      </c>
      <c r="F257" s="744">
        <v>259609.45199999999</v>
      </c>
      <c r="G257" s="729" t="s">
        <v>1809</v>
      </c>
    </row>
    <row r="258" spans="1:7" s="320" customFormat="1" ht="24">
      <c r="A258" s="730"/>
      <c r="B258" s="730"/>
      <c r="C258" s="730"/>
      <c r="D258" s="726" t="s">
        <v>2614</v>
      </c>
      <c r="E258" s="729" t="s">
        <v>3331</v>
      </c>
      <c r="F258" s="744">
        <v>0</v>
      </c>
      <c r="G258" s="729" t="s">
        <v>3332</v>
      </c>
    </row>
    <row r="259" spans="1:7" s="320" customFormat="1" ht="24">
      <c r="A259" s="718"/>
      <c r="B259" s="717" t="s">
        <v>580</v>
      </c>
      <c r="C259" s="718"/>
      <c r="D259" s="718"/>
      <c r="E259" s="720" t="s">
        <v>1352</v>
      </c>
      <c r="F259" s="716">
        <v>702.05906593999998</v>
      </c>
      <c r="G259" s="720" t="s">
        <v>283</v>
      </c>
    </row>
    <row r="260" spans="1:7" s="320" customFormat="1" ht="24">
      <c r="A260" s="718"/>
      <c r="B260" s="718"/>
      <c r="C260" s="717" t="s">
        <v>1157</v>
      </c>
      <c r="D260" s="718"/>
      <c r="E260" s="720" t="s">
        <v>2574</v>
      </c>
      <c r="F260" s="716">
        <v>0</v>
      </c>
      <c r="G260" s="720" t="s">
        <v>79</v>
      </c>
    </row>
    <row r="261" spans="1:7" s="320" customFormat="1" ht="24">
      <c r="A261" s="730"/>
      <c r="B261" s="725" t="s">
        <v>580</v>
      </c>
      <c r="C261" s="725" t="s">
        <v>1157</v>
      </c>
      <c r="D261" s="726" t="s">
        <v>3012</v>
      </c>
      <c r="E261" s="729" t="s">
        <v>2423</v>
      </c>
      <c r="F261" s="744">
        <v>0</v>
      </c>
      <c r="G261" s="729" t="s">
        <v>2424</v>
      </c>
    </row>
    <row r="262" spans="1:7" s="320" customFormat="1" ht="24">
      <c r="A262" s="718"/>
      <c r="B262" s="718"/>
      <c r="C262" s="717" t="s">
        <v>2043</v>
      </c>
      <c r="D262" s="718"/>
      <c r="E262" s="720" t="s">
        <v>2150</v>
      </c>
      <c r="F262" s="716">
        <v>702.05906593999998</v>
      </c>
      <c r="G262" s="720" t="s">
        <v>2151</v>
      </c>
    </row>
    <row r="263" spans="1:7" s="320" customFormat="1" ht="36">
      <c r="A263" s="730"/>
      <c r="B263" s="730"/>
      <c r="C263" s="725" t="s">
        <v>2043</v>
      </c>
      <c r="D263" s="726" t="s">
        <v>3227</v>
      </c>
      <c r="E263" s="729" t="s">
        <v>2195</v>
      </c>
      <c r="F263" s="744">
        <v>172.49676699</v>
      </c>
      <c r="G263" s="729" t="s">
        <v>2196</v>
      </c>
    </row>
    <row r="264" spans="1:7" s="320" customFormat="1" ht="24">
      <c r="A264" s="730"/>
      <c r="B264" s="730"/>
      <c r="C264" s="730"/>
      <c r="D264" s="726" t="s">
        <v>3333</v>
      </c>
      <c r="E264" s="729" t="s">
        <v>1721</v>
      </c>
      <c r="F264" s="744">
        <v>0</v>
      </c>
      <c r="G264" s="729" t="s">
        <v>1722</v>
      </c>
    </row>
    <row r="265" spans="1:7" s="320" customFormat="1" ht="36">
      <c r="A265" s="730"/>
      <c r="B265" s="730"/>
      <c r="C265" s="730"/>
      <c r="D265" s="726" t="s">
        <v>3334</v>
      </c>
      <c r="E265" s="729" t="s">
        <v>2075</v>
      </c>
      <c r="F265" s="744">
        <v>362.98679894999998</v>
      </c>
      <c r="G265" s="729" t="s">
        <v>3335</v>
      </c>
    </row>
    <row r="266" spans="1:7" s="320" customFormat="1" ht="48">
      <c r="A266" s="730"/>
      <c r="B266" s="730"/>
      <c r="C266" s="730"/>
      <c r="D266" s="726" t="s">
        <v>3336</v>
      </c>
      <c r="E266" s="729" t="s">
        <v>3337</v>
      </c>
      <c r="F266" s="744">
        <v>22.106999999999999</v>
      </c>
      <c r="G266" s="729" t="s">
        <v>1810</v>
      </c>
    </row>
    <row r="267" spans="1:7" s="320" customFormat="1" ht="72">
      <c r="A267" s="730"/>
      <c r="B267" s="730"/>
      <c r="C267" s="730"/>
      <c r="D267" s="726" t="s">
        <v>3338</v>
      </c>
      <c r="E267" s="729" t="s">
        <v>3339</v>
      </c>
      <c r="F267" s="744">
        <v>0</v>
      </c>
      <c r="G267" s="729" t="s">
        <v>2791</v>
      </c>
    </row>
    <row r="268" spans="1:7" s="320" customFormat="1" ht="36">
      <c r="A268" s="730"/>
      <c r="B268" s="730"/>
      <c r="C268" s="730"/>
      <c r="D268" s="726" t="s">
        <v>3322</v>
      </c>
      <c r="E268" s="729" t="s">
        <v>2197</v>
      </c>
      <c r="F268" s="744">
        <v>0</v>
      </c>
      <c r="G268" s="729" t="s">
        <v>2198</v>
      </c>
    </row>
    <row r="269" spans="1:7" s="320" customFormat="1" ht="24">
      <c r="A269" s="730"/>
      <c r="B269" s="730"/>
      <c r="C269" s="730"/>
      <c r="D269" s="726" t="s">
        <v>3340</v>
      </c>
      <c r="E269" s="729" t="s">
        <v>2076</v>
      </c>
      <c r="F269" s="744">
        <v>144.46850000000001</v>
      </c>
      <c r="G269" s="729" t="s">
        <v>2077</v>
      </c>
    </row>
    <row r="270" spans="1:7" s="320" customFormat="1">
      <c r="A270" s="717" t="s">
        <v>2878</v>
      </c>
      <c r="B270" s="718"/>
      <c r="C270" s="718"/>
      <c r="D270" s="718"/>
      <c r="E270" s="720" t="s">
        <v>1014</v>
      </c>
      <c r="F270" s="716">
        <v>1331.6220000000001</v>
      </c>
      <c r="G270" s="720" t="s">
        <v>753</v>
      </c>
    </row>
    <row r="271" spans="1:7" s="320" customFormat="1">
      <c r="A271" s="718"/>
      <c r="B271" s="717" t="s">
        <v>723</v>
      </c>
      <c r="C271" s="718"/>
      <c r="D271" s="718"/>
      <c r="E271" s="720" t="s">
        <v>1353</v>
      </c>
      <c r="F271" s="716">
        <v>0</v>
      </c>
      <c r="G271" s="720" t="s">
        <v>752</v>
      </c>
    </row>
    <row r="272" spans="1:7" s="320" customFormat="1">
      <c r="A272" s="718"/>
      <c r="B272" s="718"/>
      <c r="C272" s="717" t="s">
        <v>2580</v>
      </c>
      <c r="D272" s="718"/>
      <c r="E272" s="720" t="s">
        <v>1162</v>
      </c>
      <c r="F272" s="716">
        <v>0</v>
      </c>
      <c r="G272" s="720" t="s">
        <v>1163</v>
      </c>
    </row>
    <row r="273" spans="1:7" s="320" customFormat="1" ht="72">
      <c r="A273" s="725" t="s">
        <v>2878</v>
      </c>
      <c r="B273" s="725" t="s">
        <v>723</v>
      </c>
      <c r="C273" s="725" t="s">
        <v>2580</v>
      </c>
      <c r="D273" s="726" t="s">
        <v>3341</v>
      </c>
      <c r="E273" s="729" t="s">
        <v>3342</v>
      </c>
      <c r="F273" s="744">
        <v>0</v>
      </c>
      <c r="G273" s="729" t="s">
        <v>3343</v>
      </c>
    </row>
    <row r="274" spans="1:7" s="320" customFormat="1" ht="24">
      <c r="A274" s="718"/>
      <c r="B274" s="718"/>
      <c r="C274" s="717" t="s">
        <v>2581</v>
      </c>
      <c r="D274" s="718"/>
      <c r="E274" s="720" t="s">
        <v>1164</v>
      </c>
      <c r="F274" s="716">
        <v>0</v>
      </c>
      <c r="G274" s="720" t="s">
        <v>1165</v>
      </c>
    </row>
    <row r="275" spans="1:7" s="320" customFormat="1" ht="24">
      <c r="A275" s="730"/>
      <c r="B275" s="730"/>
      <c r="C275" s="725" t="s">
        <v>2581</v>
      </c>
      <c r="D275" s="726" t="s">
        <v>3344</v>
      </c>
      <c r="E275" s="729" t="s">
        <v>2199</v>
      </c>
      <c r="F275" s="744">
        <v>0</v>
      </c>
      <c r="G275" s="729" t="s">
        <v>3345</v>
      </c>
    </row>
    <row r="276" spans="1:7" s="320" customFormat="1">
      <c r="A276" s="718"/>
      <c r="B276" s="717" t="s">
        <v>236</v>
      </c>
      <c r="C276" s="718"/>
      <c r="D276" s="718"/>
      <c r="E276" s="720" t="s">
        <v>1354</v>
      </c>
      <c r="F276" s="716">
        <v>1331.6220000000001</v>
      </c>
      <c r="G276" s="720" t="s">
        <v>878</v>
      </c>
    </row>
    <row r="277" spans="1:7" s="320" customFormat="1" ht="24">
      <c r="A277" s="718"/>
      <c r="B277" s="718"/>
      <c r="C277" s="717" t="s">
        <v>2581</v>
      </c>
      <c r="D277" s="718"/>
      <c r="E277" s="720" t="s">
        <v>1164</v>
      </c>
      <c r="F277" s="716">
        <v>1331.6220000000001</v>
      </c>
      <c r="G277" s="720" t="s">
        <v>1165</v>
      </c>
    </row>
    <row r="278" spans="1:7" s="320" customFormat="1" ht="60">
      <c r="A278" s="730"/>
      <c r="B278" s="725" t="s">
        <v>236</v>
      </c>
      <c r="C278" s="725" t="s">
        <v>2581</v>
      </c>
      <c r="D278" s="726" t="s">
        <v>2089</v>
      </c>
      <c r="E278" s="729" t="s">
        <v>3346</v>
      </c>
      <c r="F278" s="744">
        <v>0</v>
      </c>
      <c r="G278" s="729" t="s">
        <v>3347</v>
      </c>
    </row>
    <row r="279" spans="1:7" s="320" customFormat="1" ht="36">
      <c r="A279" s="730"/>
      <c r="B279" s="730"/>
      <c r="C279" s="730"/>
      <c r="D279" s="726" t="s">
        <v>3348</v>
      </c>
      <c r="E279" s="729" t="s">
        <v>1811</v>
      </c>
      <c r="F279" s="744">
        <v>1331.6220000000001</v>
      </c>
      <c r="G279" s="729" t="s">
        <v>1812</v>
      </c>
    </row>
    <row r="280" spans="1:7" s="320" customFormat="1" ht="24">
      <c r="A280" s="717" t="s">
        <v>2906</v>
      </c>
      <c r="B280" s="718"/>
      <c r="C280" s="718"/>
      <c r="D280" s="718"/>
      <c r="E280" s="720" t="s">
        <v>1015</v>
      </c>
      <c r="F280" s="716">
        <v>7803.2194638600004</v>
      </c>
      <c r="G280" s="720" t="s">
        <v>612</v>
      </c>
    </row>
    <row r="281" spans="1:7" s="320" customFormat="1">
      <c r="A281" s="718"/>
      <c r="B281" s="717" t="s">
        <v>723</v>
      </c>
      <c r="C281" s="718"/>
      <c r="D281" s="718"/>
      <c r="E281" s="720" t="s">
        <v>1355</v>
      </c>
      <c r="F281" s="716">
        <v>2496.87377431</v>
      </c>
      <c r="G281" s="720" t="s">
        <v>477</v>
      </c>
    </row>
    <row r="282" spans="1:7" s="320" customFormat="1" ht="24">
      <c r="A282" s="718"/>
      <c r="B282" s="718"/>
      <c r="C282" s="717" t="s">
        <v>2579</v>
      </c>
      <c r="D282" s="718"/>
      <c r="E282" s="720" t="s">
        <v>1160</v>
      </c>
      <c r="F282" s="716">
        <v>2496.87377431</v>
      </c>
      <c r="G282" s="720" t="s">
        <v>1161</v>
      </c>
    </row>
    <row r="283" spans="1:7" s="320" customFormat="1" ht="48">
      <c r="A283" s="725" t="s">
        <v>2906</v>
      </c>
      <c r="B283" s="725" t="s">
        <v>723</v>
      </c>
      <c r="C283" s="725" t="s">
        <v>2579</v>
      </c>
      <c r="D283" s="726" t="s">
        <v>3349</v>
      </c>
      <c r="E283" s="729" t="s">
        <v>3350</v>
      </c>
      <c r="F283" s="744">
        <v>2496.87377431</v>
      </c>
      <c r="G283" s="729" t="s">
        <v>3351</v>
      </c>
    </row>
    <row r="284" spans="1:7" s="320" customFormat="1">
      <c r="A284" s="718"/>
      <c r="B284" s="717" t="s">
        <v>236</v>
      </c>
      <c r="C284" s="718"/>
      <c r="D284" s="718"/>
      <c r="E284" s="720" t="s">
        <v>413</v>
      </c>
      <c r="F284" s="716">
        <v>4804.6879920000001</v>
      </c>
      <c r="G284" s="720" t="s">
        <v>413</v>
      </c>
    </row>
    <row r="285" spans="1:7" s="320" customFormat="1" ht="24">
      <c r="A285" s="718"/>
      <c r="B285" s="718"/>
      <c r="C285" s="717" t="s">
        <v>2579</v>
      </c>
      <c r="D285" s="718"/>
      <c r="E285" s="720" t="s">
        <v>1160</v>
      </c>
      <c r="F285" s="716">
        <v>4804.6879920000001</v>
      </c>
      <c r="G285" s="720" t="s">
        <v>1161</v>
      </c>
    </row>
    <row r="286" spans="1:7" s="320" customFormat="1" ht="24">
      <c r="A286" s="730"/>
      <c r="B286" s="725" t="s">
        <v>236</v>
      </c>
      <c r="C286" s="725" t="s">
        <v>2579</v>
      </c>
      <c r="D286" s="726" t="s">
        <v>3352</v>
      </c>
      <c r="E286" s="729" t="s">
        <v>1356</v>
      </c>
      <c r="F286" s="744">
        <v>51.483199999999997</v>
      </c>
      <c r="G286" s="729" t="s">
        <v>839</v>
      </c>
    </row>
    <row r="287" spans="1:7" s="320" customFormat="1">
      <c r="A287" s="730"/>
      <c r="B287" s="730"/>
      <c r="C287" s="730"/>
      <c r="D287" s="726" t="s">
        <v>3353</v>
      </c>
      <c r="E287" s="729" t="s">
        <v>1357</v>
      </c>
      <c r="F287" s="744">
        <v>4753.2047920000005</v>
      </c>
      <c r="G287" s="729" t="s">
        <v>349</v>
      </c>
    </row>
    <row r="288" spans="1:7" s="320" customFormat="1">
      <c r="A288" s="718"/>
      <c r="B288" s="717" t="s">
        <v>362</v>
      </c>
      <c r="C288" s="718"/>
      <c r="D288" s="718"/>
      <c r="E288" s="720" t="s">
        <v>1358</v>
      </c>
      <c r="F288" s="716">
        <v>309.51541667999999</v>
      </c>
      <c r="G288" s="720" t="s">
        <v>744</v>
      </c>
    </row>
    <row r="289" spans="1:7" s="320" customFormat="1" ht="24">
      <c r="A289" s="718"/>
      <c r="B289" s="718"/>
      <c r="C289" s="717" t="s">
        <v>2578</v>
      </c>
      <c r="D289" s="718"/>
      <c r="E289" s="720" t="s">
        <v>1159</v>
      </c>
      <c r="F289" s="716">
        <v>16.14556868</v>
      </c>
      <c r="G289" s="720" t="s">
        <v>649</v>
      </c>
    </row>
    <row r="290" spans="1:7" s="320" customFormat="1" ht="36">
      <c r="A290" s="730"/>
      <c r="B290" s="725" t="s">
        <v>362</v>
      </c>
      <c r="C290" s="725" t="s">
        <v>2578</v>
      </c>
      <c r="D290" s="726" t="s">
        <v>3354</v>
      </c>
      <c r="E290" s="729" t="s">
        <v>1813</v>
      </c>
      <c r="F290" s="744">
        <v>16.14556868</v>
      </c>
      <c r="G290" s="729" t="s">
        <v>1814</v>
      </c>
    </row>
    <row r="291" spans="1:7" s="320" customFormat="1" ht="24">
      <c r="A291" s="718"/>
      <c r="B291" s="718"/>
      <c r="C291" s="717" t="s">
        <v>2579</v>
      </c>
      <c r="D291" s="718"/>
      <c r="E291" s="720" t="s">
        <v>1160</v>
      </c>
      <c r="F291" s="716">
        <v>0</v>
      </c>
      <c r="G291" s="720" t="s">
        <v>1161</v>
      </c>
    </row>
    <row r="292" spans="1:7" s="320" customFormat="1" ht="24">
      <c r="A292" s="730"/>
      <c r="B292" s="730"/>
      <c r="C292" s="725" t="s">
        <v>2579</v>
      </c>
      <c r="D292" s="726" t="s">
        <v>3251</v>
      </c>
      <c r="E292" s="729" t="s">
        <v>2425</v>
      </c>
      <c r="F292" s="744">
        <v>0</v>
      </c>
      <c r="G292" s="729" t="s">
        <v>2426</v>
      </c>
    </row>
    <row r="293" spans="1:7" s="320" customFormat="1" ht="24">
      <c r="A293" s="718"/>
      <c r="B293" s="718"/>
      <c r="C293" s="717" t="s">
        <v>2583</v>
      </c>
      <c r="D293" s="718"/>
      <c r="E293" s="720" t="s">
        <v>1921</v>
      </c>
      <c r="F293" s="716">
        <v>251.27884800000001</v>
      </c>
      <c r="G293" s="720" t="s">
        <v>1922</v>
      </c>
    </row>
    <row r="294" spans="1:7" s="320" customFormat="1" ht="24">
      <c r="A294" s="730"/>
      <c r="B294" s="730"/>
      <c r="C294" s="725" t="s">
        <v>2583</v>
      </c>
      <c r="D294" s="726" t="s">
        <v>3229</v>
      </c>
      <c r="E294" s="729" t="s">
        <v>1359</v>
      </c>
      <c r="F294" s="744">
        <v>251.27884800000001</v>
      </c>
      <c r="G294" s="729" t="s">
        <v>938</v>
      </c>
    </row>
    <row r="295" spans="1:7" s="320" customFormat="1" ht="24">
      <c r="A295" s="718"/>
      <c r="B295" s="718"/>
      <c r="C295" s="717" t="s">
        <v>2641</v>
      </c>
      <c r="D295" s="718"/>
      <c r="E295" s="720" t="s">
        <v>2642</v>
      </c>
      <c r="F295" s="716">
        <v>0</v>
      </c>
      <c r="G295" s="720" t="s">
        <v>2643</v>
      </c>
    </row>
    <row r="296" spans="1:7" s="320" customFormat="1" ht="24">
      <c r="A296" s="730"/>
      <c r="B296" s="730"/>
      <c r="C296" s="725" t="s">
        <v>2641</v>
      </c>
      <c r="D296" s="726" t="s">
        <v>3355</v>
      </c>
      <c r="E296" s="729" t="s">
        <v>1989</v>
      </c>
      <c r="F296" s="744">
        <v>0</v>
      </c>
      <c r="G296" s="729" t="s">
        <v>1990</v>
      </c>
    </row>
    <row r="297" spans="1:7" s="320" customFormat="1" ht="24">
      <c r="A297" s="718"/>
      <c r="B297" s="718"/>
      <c r="C297" s="717" t="s">
        <v>2607</v>
      </c>
      <c r="D297" s="718"/>
      <c r="E297" s="720" t="s">
        <v>1247</v>
      </c>
      <c r="F297" s="716">
        <v>42.091000000000001</v>
      </c>
      <c r="G297" s="720" t="s">
        <v>2608</v>
      </c>
    </row>
    <row r="298" spans="1:7" s="320" customFormat="1" ht="24">
      <c r="A298" s="730"/>
      <c r="B298" s="730"/>
      <c r="C298" s="725" t="s">
        <v>2607</v>
      </c>
      <c r="D298" s="726" t="s">
        <v>3263</v>
      </c>
      <c r="E298" s="729" t="s">
        <v>1359</v>
      </c>
      <c r="F298" s="744">
        <v>42.091000000000001</v>
      </c>
      <c r="G298" s="729" t="s">
        <v>938</v>
      </c>
    </row>
    <row r="299" spans="1:7" s="320" customFormat="1">
      <c r="A299" s="718"/>
      <c r="B299" s="717" t="s">
        <v>655</v>
      </c>
      <c r="C299" s="718"/>
      <c r="D299" s="718"/>
      <c r="E299" s="720" t="s">
        <v>718</v>
      </c>
      <c r="F299" s="716">
        <v>0</v>
      </c>
      <c r="G299" s="720" t="s">
        <v>718</v>
      </c>
    </row>
    <row r="300" spans="1:7" s="320" customFormat="1" ht="24">
      <c r="A300" s="718"/>
      <c r="B300" s="718"/>
      <c r="C300" s="717" t="s">
        <v>2579</v>
      </c>
      <c r="D300" s="718"/>
      <c r="E300" s="720" t="s">
        <v>1160</v>
      </c>
      <c r="F300" s="716">
        <v>0</v>
      </c>
      <c r="G300" s="720" t="s">
        <v>1161</v>
      </c>
    </row>
    <row r="301" spans="1:7" s="320" customFormat="1" ht="36">
      <c r="A301" s="730"/>
      <c r="B301" s="725" t="s">
        <v>655</v>
      </c>
      <c r="C301" s="725" t="s">
        <v>2579</v>
      </c>
      <c r="D301" s="726" t="s">
        <v>3341</v>
      </c>
      <c r="E301" s="729" t="s">
        <v>2200</v>
      </c>
      <c r="F301" s="744">
        <v>0</v>
      </c>
      <c r="G301" s="729" t="s">
        <v>1815</v>
      </c>
    </row>
    <row r="302" spans="1:7" s="320" customFormat="1" ht="24">
      <c r="A302" s="718"/>
      <c r="B302" s="718"/>
      <c r="C302" s="717" t="s">
        <v>2607</v>
      </c>
      <c r="D302" s="718"/>
      <c r="E302" s="720" t="s">
        <v>1247</v>
      </c>
      <c r="F302" s="716">
        <v>0</v>
      </c>
      <c r="G302" s="720" t="s">
        <v>2608</v>
      </c>
    </row>
    <row r="303" spans="1:7" s="320" customFormat="1" ht="24">
      <c r="A303" s="730"/>
      <c r="B303" s="730"/>
      <c r="C303" s="725" t="s">
        <v>2607</v>
      </c>
      <c r="D303" s="726" t="s">
        <v>3356</v>
      </c>
      <c r="E303" s="729" t="s">
        <v>1816</v>
      </c>
      <c r="F303" s="744">
        <v>0</v>
      </c>
      <c r="G303" s="729" t="s">
        <v>1817</v>
      </c>
    </row>
    <row r="304" spans="1:7" s="320" customFormat="1" ht="24">
      <c r="A304" s="718"/>
      <c r="B304" s="717" t="s">
        <v>580</v>
      </c>
      <c r="C304" s="718"/>
      <c r="D304" s="718"/>
      <c r="E304" s="720" t="s">
        <v>1360</v>
      </c>
      <c r="F304" s="716">
        <v>192.14228087000001</v>
      </c>
      <c r="G304" s="720" t="s">
        <v>414</v>
      </c>
    </row>
    <row r="305" spans="1:7" s="320" customFormat="1" ht="24">
      <c r="A305" s="718"/>
      <c r="B305" s="718"/>
      <c r="C305" s="717" t="s">
        <v>2579</v>
      </c>
      <c r="D305" s="718"/>
      <c r="E305" s="720" t="s">
        <v>1160</v>
      </c>
      <c r="F305" s="716">
        <v>63.434780869999997</v>
      </c>
      <c r="G305" s="720" t="s">
        <v>1161</v>
      </c>
    </row>
    <row r="306" spans="1:7" s="320" customFormat="1" ht="24">
      <c r="A306" s="730"/>
      <c r="B306" s="725" t="s">
        <v>580</v>
      </c>
      <c r="C306" s="725" t="s">
        <v>2579</v>
      </c>
      <c r="D306" s="726" t="s">
        <v>3227</v>
      </c>
      <c r="E306" s="729" t="s">
        <v>2201</v>
      </c>
      <c r="F306" s="744">
        <v>63.434780869999997</v>
      </c>
      <c r="G306" s="729" t="s">
        <v>2202</v>
      </c>
    </row>
    <row r="307" spans="1:7" s="320" customFormat="1" ht="24">
      <c r="A307" s="730"/>
      <c r="B307" s="730"/>
      <c r="C307" s="730"/>
      <c r="D307" s="726" t="s">
        <v>3357</v>
      </c>
      <c r="E307" s="729" t="s">
        <v>3358</v>
      </c>
      <c r="F307" s="744">
        <v>0</v>
      </c>
      <c r="G307" s="729" t="s">
        <v>1681</v>
      </c>
    </row>
    <row r="308" spans="1:7" s="320" customFormat="1" ht="24">
      <c r="A308" s="718"/>
      <c r="B308" s="718"/>
      <c r="C308" s="717" t="s">
        <v>2641</v>
      </c>
      <c r="D308" s="718"/>
      <c r="E308" s="720" t="s">
        <v>2642</v>
      </c>
      <c r="F308" s="716">
        <v>128.70750000000001</v>
      </c>
      <c r="G308" s="720" t="s">
        <v>2643</v>
      </c>
    </row>
    <row r="309" spans="1:7" s="320" customFormat="1" ht="24">
      <c r="A309" s="730"/>
      <c r="B309" s="730"/>
      <c r="C309" s="725" t="s">
        <v>2641</v>
      </c>
      <c r="D309" s="726" t="s">
        <v>3229</v>
      </c>
      <c r="E309" s="729" t="s">
        <v>2654</v>
      </c>
      <c r="F309" s="744">
        <v>128.70750000000001</v>
      </c>
      <c r="G309" s="729" t="s">
        <v>2655</v>
      </c>
    </row>
    <row r="310" spans="1:7" s="320" customFormat="1" ht="24">
      <c r="A310" s="718"/>
      <c r="B310" s="718"/>
      <c r="C310" s="717" t="s">
        <v>2607</v>
      </c>
      <c r="D310" s="718"/>
      <c r="E310" s="720" t="s">
        <v>1247</v>
      </c>
      <c r="F310" s="716">
        <v>0</v>
      </c>
      <c r="G310" s="720" t="s">
        <v>2608</v>
      </c>
    </row>
    <row r="311" spans="1:7" s="320" customFormat="1" ht="36">
      <c r="A311" s="730"/>
      <c r="B311" s="730"/>
      <c r="C311" s="725" t="s">
        <v>2607</v>
      </c>
      <c r="D311" s="726" t="s">
        <v>3284</v>
      </c>
      <c r="E311" s="729" t="s">
        <v>2427</v>
      </c>
      <c r="F311" s="744">
        <v>0</v>
      </c>
      <c r="G311" s="745" t="s">
        <v>3359</v>
      </c>
    </row>
    <row r="312" spans="1:7" s="320" customFormat="1" ht="24">
      <c r="A312" s="717" t="s">
        <v>2879</v>
      </c>
      <c r="B312" s="718"/>
      <c r="C312" s="718"/>
      <c r="D312" s="718"/>
      <c r="E312" s="720" t="s">
        <v>1016</v>
      </c>
      <c r="F312" s="716">
        <v>5766.0536837899999</v>
      </c>
      <c r="G312" s="720" t="s">
        <v>462</v>
      </c>
    </row>
    <row r="313" spans="1:7" s="320" customFormat="1">
      <c r="A313" s="718"/>
      <c r="B313" s="717" t="s">
        <v>723</v>
      </c>
      <c r="C313" s="718"/>
      <c r="D313" s="718"/>
      <c r="E313" s="720" t="s">
        <v>1361</v>
      </c>
      <c r="F313" s="716">
        <v>5599.3236837900004</v>
      </c>
      <c r="G313" s="720" t="s">
        <v>919</v>
      </c>
    </row>
    <row r="314" spans="1:7" s="320" customFormat="1">
      <c r="A314" s="718"/>
      <c r="B314" s="718"/>
      <c r="C314" s="717" t="s">
        <v>2580</v>
      </c>
      <c r="D314" s="718"/>
      <c r="E314" s="720" t="s">
        <v>1162</v>
      </c>
      <c r="F314" s="716">
        <v>5347.1751039999999</v>
      </c>
      <c r="G314" s="720" t="s">
        <v>1163</v>
      </c>
    </row>
    <row r="315" spans="1:7" s="320" customFormat="1">
      <c r="A315" s="725" t="s">
        <v>2879</v>
      </c>
      <c r="B315" s="725" t="s">
        <v>723</v>
      </c>
      <c r="C315" s="725" t="s">
        <v>2580</v>
      </c>
      <c r="D315" s="726" t="s">
        <v>3353</v>
      </c>
      <c r="E315" s="729" t="s">
        <v>1818</v>
      </c>
      <c r="F315" s="744">
        <v>586.58210399999996</v>
      </c>
      <c r="G315" s="729" t="s">
        <v>1819</v>
      </c>
    </row>
    <row r="316" spans="1:7" s="320" customFormat="1">
      <c r="A316" s="730"/>
      <c r="B316" s="730"/>
      <c r="C316" s="730"/>
      <c r="D316" s="726" t="s">
        <v>3319</v>
      </c>
      <c r="E316" s="729" t="s">
        <v>1820</v>
      </c>
      <c r="F316" s="744">
        <v>4760.5929999999998</v>
      </c>
      <c r="G316" s="729" t="s">
        <v>1821</v>
      </c>
    </row>
    <row r="317" spans="1:7" s="320" customFormat="1" ht="24">
      <c r="A317" s="718"/>
      <c r="B317" s="718"/>
      <c r="C317" s="717" t="s">
        <v>2581</v>
      </c>
      <c r="D317" s="718"/>
      <c r="E317" s="720" t="s">
        <v>1164</v>
      </c>
      <c r="F317" s="716">
        <v>252.14857979000001</v>
      </c>
      <c r="G317" s="720" t="s">
        <v>1165</v>
      </c>
    </row>
    <row r="318" spans="1:7" s="320" customFormat="1" ht="48">
      <c r="A318" s="730"/>
      <c r="B318" s="730"/>
      <c r="C318" s="725" t="s">
        <v>2581</v>
      </c>
      <c r="D318" s="726" t="s">
        <v>3360</v>
      </c>
      <c r="E318" s="729" t="s">
        <v>2203</v>
      </c>
      <c r="F318" s="744">
        <v>252.14857979000001</v>
      </c>
      <c r="G318" s="745" t="s">
        <v>3361</v>
      </c>
    </row>
    <row r="319" spans="1:7" s="320" customFormat="1" ht="24">
      <c r="A319" s="718"/>
      <c r="B319" s="717" t="s">
        <v>580</v>
      </c>
      <c r="C319" s="718"/>
      <c r="D319" s="718"/>
      <c r="E319" s="720" t="s">
        <v>1362</v>
      </c>
      <c r="F319" s="716">
        <v>166.73</v>
      </c>
      <c r="G319" s="720" t="s">
        <v>326</v>
      </c>
    </row>
    <row r="320" spans="1:7" s="320" customFormat="1" ht="24">
      <c r="A320" s="718"/>
      <c r="B320" s="718"/>
      <c r="C320" s="717" t="s">
        <v>2578</v>
      </c>
      <c r="D320" s="718"/>
      <c r="E320" s="720" t="s">
        <v>1159</v>
      </c>
      <c r="F320" s="716">
        <v>0</v>
      </c>
      <c r="G320" s="720" t="s">
        <v>649</v>
      </c>
    </row>
    <row r="321" spans="1:7" s="320" customFormat="1">
      <c r="A321" s="730"/>
      <c r="B321" s="725" t="s">
        <v>580</v>
      </c>
      <c r="C321" s="725" t="s">
        <v>2578</v>
      </c>
      <c r="D321" s="726" t="s">
        <v>3327</v>
      </c>
      <c r="E321" s="729" t="s">
        <v>1682</v>
      </c>
      <c r="F321" s="744">
        <v>0</v>
      </c>
      <c r="G321" s="729" t="s">
        <v>1683</v>
      </c>
    </row>
    <row r="322" spans="1:7" s="320" customFormat="1">
      <c r="A322" s="718"/>
      <c r="B322" s="718"/>
      <c r="C322" s="717" t="s">
        <v>2580</v>
      </c>
      <c r="D322" s="718"/>
      <c r="E322" s="720" t="s">
        <v>1162</v>
      </c>
      <c r="F322" s="716">
        <v>125</v>
      </c>
      <c r="G322" s="720" t="s">
        <v>1163</v>
      </c>
    </row>
    <row r="323" spans="1:7" s="320" customFormat="1" ht="48">
      <c r="A323" s="730"/>
      <c r="B323" s="730"/>
      <c r="C323" s="725" t="s">
        <v>2580</v>
      </c>
      <c r="D323" s="726" t="s">
        <v>3229</v>
      </c>
      <c r="E323" s="729" t="s">
        <v>3362</v>
      </c>
      <c r="F323" s="744">
        <v>125</v>
      </c>
      <c r="G323" s="729" t="s">
        <v>3363</v>
      </c>
    </row>
    <row r="324" spans="1:7" s="320" customFormat="1" ht="24">
      <c r="A324" s="718"/>
      <c r="B324" s="718"/>
      <c r="C324" s="717" t="s">
        <v>2581</v>
      </c>
      <c r="D324" s="718"/>
      <c r="E324" s="720" t="s">
        <v>1164</v>
      </c>
      <c r="F324" s="716">
        <v>41.73</v>
      </c>
      <c r="G324" s="720" t="s">
        <v>1165</v>
      </c>
    </row>
    <row r="325" spans="1:7" s="320" customFormat="1" ht="24">
      <c r="A325" s="730"/>
      <c r="B325" s="730"/>
      <c r="C325" s="725" t="s">
        <v>2581</v>
      </c>
      <c r="D325" s="726" t="s">
        <v>3334</v>
      </c>
      <c r="E325" s="729" t="s">
        <v>1822</v>
      </c>
      <c r="F325" s="744">
        <v>0</v>
      </c>
      <c r="G325" s="729" t="s">
        <v>1823</v>
      </c>
    </row>
    <row r="326" spans="1:7" s="320" customFormat="1" ht="36">
      <c r="A326" s="730"/>
      <c r="B326" s="730"/>
      <c r="C326" s="730"/>
      <c r="D326" s="726" t="s">
        <v>3364</v>
      </c>
      <c r="E326" s="729" t="s">
        <v>3365</v>
      </c>
      <c r="F326" s="744">
        <v>41.73</v>
      </c>
      <c r="G326" s="729" t="s">
        <v>3366</v>
      </c>
    </row>
    <row r="327" spans="1:7" s="320" customFormat="1" ht="48">
      <c r="A327" s="717" t="s">
        <v>2024</v>
      </c>
      <c r="B327" s="718"/>
      <c r="C327" s="718"/>
      <c r="D327" s="718"/>
      <c r="E327" s="720" t="s">
        <v>1017</v>
      </c>
      <c r="F327" s="716">
        <v>11502.29001934</v>
      </c>
      <c r="G327" s="720" t="s">
        <v>244</v>
      </c>
    </row>
    <row r="328" spans="1:7" s="320" customFormat="1">
      <c r="A328" s="718"/>
      <c r="B328" s="717" t="s">
        <v>723</v>
      </c>
      <c r="C328" s="718"/>
      <c r="D328" s="718"/>
      <c r="E328" s="720" t="s">
        <v>1363</v>
      </c>
      <c r="F328" s="716">
        <v>4223.3632088900004</v>
      </c>
      <c r="G328" s="720" t="s">
        <v>492</v>
      </c>
    </row>
    <row r="329" spans="1:7" s="320" customFormat="1" ht="24">
      <c r="A329" s="718"/>
      <c r="B329" s="718"/>
      <c r="C329" s="717" t="s">
        <v>1157</v>
      </c>
      <c r="D329" s="718"/>
      <c r="E329" s="720" t="s">
        <v>2574</v>
      </c>
      <c r="F329" s="716">
        <v>4223.3632088900004</v>
      </c>
      <c r="G329" s="720" t="s">
        <v>79</v>
      </c>
    </row>
    <row r="330" spans="1:7" s="320" customFormat="1" ht="24">
      <c r="A330" s="725" t="s">
        <v>2024</v>
      </c>
      <c r="B330" s="725" t="s">
        <v>723</v>
      </c>
      <c r="C330" s="725" t="s">
        <v>1157</v>
      </c>
      <c r="D330" s="726" t="s">
        <v>3367</v>
      </c>
      <c r="E330" s="729" t="s">
        <v>2204</v>
      </c>
      <c r="F330" s="744">
        <v>85.122770430000003</v>
      </c>
      <c r="G330" s="729" t="s">
        <v>2205</v>
      </c>
    </row>
    <row r="331" spans="1:7" s="320" customFormat="1" ht="24">
      <c r="A331" s="730"/>
      <c r="B331" s="730"/>
      <c r="C331" s="730"/>
      <c r="D331" s="726" t="s">
        <v>3368</v>
      </c>
      <c r="E331" s="729" t="s">
        <v>1824</v>
      </c>
      <c r="F331" s="744">
        <v>3972.732</v>
      </c>
      <c r="G331" s="729" t="s">
        <v>1825</v>
      </c>
    </row>
    <row r="332" spans="1:7" s="320" customFormat="1" ht="24">
      <c r="A332" s="730"/>
      <c r="B332" s="730"/>
      <c r="C332" s="730"/>
      <c r="D332" s="726" t="s">
        <v>3003</v>
      </c>
      <c r="E332" s="729" t="s">
        <v>2206</v>
      </c>
      <c r="F332" s="744">
        <v>165.50843846000001</v>
      </c>
      <c r="G332" s="729" t="s">
        <v>3369</v>
      </c>
    </row>
    <row r="333" spans="1:7" s="320" customFormat="1" ht="24">
      <c r="A333" s="730"/>
      <c r="B333" s="730"/>
      <c r="C333" s="730"/>
      <c r="D333" s="726" t="s">
        <v>3370</v>
      </c>
      <c r="E333" s="729" t="s">
        <v>2428</v>
      </c>
      <c r="F333" s="744">
        <v>0</v>
      </c>
      <c r="G333" s="729" t="s">
        <v>2429</v>
      </c>
    </row>
    <row r="334" spans="1:7" s="320" customFormat="1">
      <c r="A334" s="718"/>
      <c r="B334" s="717" t="s">
        <v>236</v>
      </c>
      <c r="C334" s="718"/>
      <c r="D334" s="718"/>
      <c r="E334" s="720" t="s">
        <v>1364</v>
      </c>
      <c r="F334" s="716">
        <v>1085.3386478499999</v>
      </c>
      <c r="G334" s="720" t="s">
        <v>687</v>
      </c>
    </row>
    <row r="335" spans="1:7" s="320" customFormat="1" ht="24">
      <c r="A335" s="718"/>
      <c r="B335" s="718"/>
      <c r="C335" s="717" t="s">
        <v>1157</v>
      </c>
      <c r="D335" s="718"/>
      <c r="E335" s="720" t="s">
        <v>2574</v>
      </c>
      <c r="F335" s="716">
        <v>1085.3386478499999</v>
      </c>
      <c r="G335" s="720" t="s">
        <v>79</v>
      </c>
    </row>
    <row r="336" spans="1:7" s="320" customFormat="1">
      <c r="A336" s="730"/>
      <c r="B336" s="725" t="s">
        <v>236</v>
      </c>
      <c r="C336" s="725" t="s">
        <v>1157</v>
      </c>
      <c r="D336" s="726" t="s">
        <v>3002</v>
      </c>
      <c r="E336" s="729" t="s">
        <v>1826</v>
      </c>
      <c r="F336" s="744">
        <v>1084.59724785</v>
      </c>
      <c r="G336" s="729" t="s">
        <v>1827</v>
      </c>
    </row>
    <row r="337" spans="1:7" s="320" customFormat="1" ht="24">
      <c r="A337" s="730"/>
      <c r="B337" s="730"/>
      <c r="C337" s="730"/>
      <c r="D337" s="726" t="s">
        <v>3013</v>
      </c>
      <c r="E337" s="729" t="s">
        <v>2207</v>
      </c>
      <c r="F337" s="744">
        <v>0.74139999999999995</v>
      </c>
      <c r="G337" s="729" t="s">
        <v>2208</v>
      </c>
    </row>
    <row r="338" spans="1:7" s="320" customFormat="1">
      <c r="A338" s="718"/>
      <c r="B338" s="717" t="s">
        <v>362</v>
      </c>
      <c r="C338" s="718"/>
      <c r="D338" s="718"/>
      <c r="E338" s="720" t="s">
        <v>1365</v>
      </c>
      <c r="F338" s="716">
        <v>2784.6381173599998</v>
      </c>
      <c r="G338" s="720" t="s">
        <v>906</v>
      </c>
    </row>
    <row r="339" spans="1:7" s="320" customFormat="1" ht="24">
      <c r="A339" s="718"/>
      <c r="B339" s="718"/>
      <c r="C339" s="717" t="s">
        <v>1157</v>
      </c>
      <c r="D339" s="718"/>
      <c r="E339" s="720" t="s">
        <v>2574</v>
      </c>
      <c r="F339" s="716">
        <v>2784.6381173599998</v>
      </c>
      <c r="G339" s="720" t="s">
        <v>79</v>
      </c>
    </row>
    <row r="340" spans="1:7" s="320" customFormat="1" ht="24">
      <c r="A340" s="730"/>
      <c r="B340" s="725" t="s">
        <v>362</v>
      </c>
      <c r="C340" s="725" t="s">
        <v>1157</v>
      </c>
      <c r="D340" s="726" t="s">
        <v>3004</v>
      </c>
      <c r="E340" s="729" t="s">
        <v>1828</v>
      </c>
      <c r="F340" s="744">
        <v>2784.6381173599998</v>
      </c>
      <c r="G340" s="729" t="s">
        <v>1829</v>
      </c>
    </row>
    <row r="341" spans="1:7" s="320" customFormat="1">
      <c r="A341" s="718"/>
      <c r="B341" s="717" t="s">
        <v>1039</v>
      </c>
      <c r="C341" s="718"/>
      <c r="D341" s="718"/>
      <c r="E341" s="720" t="s">
        <v>1366</v>
      </c>
      <c r="F341" s="716">
        <v>2631.4337999999998</v>
      </c>
      <c r="G341" s="720" t="s">
        <v>493</v>
      </c>
    </row>
    <row r="342" spans="1:7" s="320" customFormat="1">
      <c r="A342" s="718"/>
      <c r="B342" s="718"/>
      <c r="C342" s="717" t="s">
        <v>2580</v>
      </c>
      <c r="D342" s="718"/>
      <c r="E342" s="720" t="s">
        <v>1162</v>
      </c>
      <c r="F342" s="716">
        <v>2631.4218000000001</v>
      </c>
      <c r="G342" s="720" t="s">
        <v>1163</v>
      </c>
    </row>
    <row r="343" spans="1:7" s="320" customFormat="1" ht="24">
      <c r="A343" s="730"/>
      <c r="B343" s="725" t="s">
        <v>1039</v>
      </c>
      <c r="C343" s="725" t="s">
        <v>2580</v>
      </c>
      <c r="D343" s="726" t="s">
        <v>3371</v>
      </c>
      <c r="E343" s="729" t="s">
        <v>1830</v>
      </c>
      <c r="F343" s="744">
        <v>0</v>
      </c>
      <c r="G343" s="729" t="s">
        <v>1831</v>
      </c>
    </row>
    <row r="344" spans="1:7" s="320" customFormat="1" ht="24">
      <c r="A344" s="730"/>
      <c r="B344" s="730"/>
      <c r="C344" s="730"/>
      <c r="D344" s="726" t="s">
        <v>3372</v>
      </c>
      <c r="E344" s="729" t="s">
        <v>1832</v>
      </c>
      <c r="F344" s="744">
        <v>2347.8375000000001</v>
      </c>
      <c r="G344" s="729" t="s">
        <v>1833</v>
      </c>
    </row>
    <row r="345" spans="1:7" s="320" customFormat="1" ht="48">
      <c r="A345" s="730"/>
      <c r="B345" s="730"/>
      <c r="C345" s="730"/>
      <c r="D345" s="726" t="s">
        <v>3373</v>
      </c>
      <c r="E345" s="729" t="s">
        <v>3374</v>
      </c>
      <c r="F345" s="744">
        <v>283.58429999999998</v>
      </c>
      <c r="G345" s="729" t="s">
        <v>3375</v>
      </c>
    </row>
    <row r="346" spans="1:7" s="320" customFormat="1" ht="24">
      <c r="A346" s="718"/>
      <c r="B346" s="718"/>
      <c r="C346" s="717" t="s">
        <v>2607</v>
      </c>
      <c r="D346" s="718"/>
      <c r="E346" s="720" t="s">
        <v>1247</v>
      </c>
      <c r="F346" s="716">
        <v>1.2E-2</v>
      </c>
      <c r="G346" s="720" t="s">
        <v>2608</v>
      </c>
    </row>
    <row r="347" spans="1:7" s="320" customFormat="1" ht="24">
      <c r="A347" s="730"/>
      <c r="B347" s="730"/>
      <c r="C347" s="725" t="s">
        <v>2607</v>
      </c>
      <c r="D347" s="726" t="s">
        <v>3264</v>
      </c>
      <c r="E347" s="729" t="s">
        <v>1367</v>
      </c>
      <c r="F347" s="744">
        <v>1.2E-2</v>
      </c>
      <c r="G347" s="729" t="s">
        <v>329</v>
      </c>
    </row>
    <row r="348" spans="1:7" s="320" customFormat="1">
      <c r="A348" s="718"/>
      <c r="B348" s="717" t="s">
        <v>692</v>
      </c>
      <c r="C348" s="718"/>
      <c r="D348" s="718"/>
      <c r="E348" s="720" t="s">
        <v>1368</v>
      </c>
      <c r="F348" s="716">
        <v>0</v>
      </c>
      <c r="G348" s="720" t="s">
        <v>965</v>
      </c>
    </row>
    <row r="349" spans="1:7" s="320" customFormat="1" ht="24">
      <c r="A349" s="718"/>
      <c r="B349" s="718"/>
      <c r="C349" s="717" t="s">
        <v>1157</v>
      </c>
      <c r="D349" s="718"/>
      <c r="E349" s="720" t="s">
        <v>2574</v>
      </c>
      <c r="F349" s="716">
        <v>0</v>
      </c>
      <c r="G349" s="720" t="s">
        <v>79</v>
      </c>
    </row>
    <row r="350" spans="1:7" s="320" customFormat="1" ht="24">
      <c r="A350" s="730"/>
      <c r="B350" s="725" t="s">
        <v>692</v>
      </c>
      <c r="C350" s="725" t="s">
        <v>1157</v>
      </c>
      <c r="D350" s="726" t="s">
        <v>3376</v>
      </c>
      <c r="E350" s="729" t="s">
        <v>2209</v>
      </c>
      <c r="F350" s="744">
        <v>0</v>
      </c>
      <c r="G350" s="729" t="s">
        <v>1923</v>
      </c>
    </row>
    <row r="351" spans="1:7" s="320" customFormat="1" ht="36">
      <c r="A351" s="718"/>
      <c r="B351" s="717" t="s">
        <v>580</v>
      </c>
      <c r="C351" s="718"/>
      <c r="D351" s="718"/>
      <c r="E351" s="720" t="s">
        <v>3377</v>
      </c>
      <c r="F351" s="716">
        <v>777.51624523999999</v>
      </c>
      <c r="G351" s="720" t="s">
        <v>16</v>
      </c>
    </row>
    <row r="352" spans="1:7" s="320" customFormat="1" ht="24">
      <c r="A352" s="718"/>
      <c r="B352" s="718"/>
      <c r="C352" s="717" t="s">
        <v>1157</v>
      </c>
      <c r="D352" s="718"/>
      <c r="E352" s="720" t="s">
        <v>2574</v>
      </c>
      <c r="F352" s="716">
        <v>777.51624523999999</v>
      </c>
      <c r="G352" s="720" t="s">
        <v>79</v>
      </c>
    </row>
    <row r="353" spans="1:7" s="320" customFormat="1" ht="36">
      <c r="A353" s="730"/>
      <c r="B353" s="725" t="s">
        <v>580</v>
      </c>
      <c r="C353" s="725" t="s">
        <v>1157</v>
      </c>
      <c r="D353" s="726" t="s">
        <v>3227</v>
      </c>
      <c r="E353" s="729" t="s">
        <v>1919</v>
      </c>
      <c r="F353" s="744">
        <v>777.51624523999999</v>
      </c>
      <c r="G353" s="729" t="s">
        <v>1920</v>
      </c>
    </row>
    <row r="354" spans="1:7" s="320" customFormat="1">
      <c r="A354" s="718"/>
      <c r="B354" s="718"/>
      <c r="C354" s="717" t="s">
        <v>2580</v>
      </c>
      <c r="D354" s="718"/>
      <c r="E354" s="720" t="s">
        <v>1162</v>
      </c>
      <c r="F354" s="716">
        <v>0</v>
      </c>
      <c r="G354" s="720" t="s">
        <v>1163</v>
      </c>
    </row>
    <row r="355" spans="1:7" s="320" customFormat="1">
      <c r="A355" s="730"/>
      <c r="B355" s="730"/>
      <c r="C355" s="725" t="s">
        <v>2580</v>
      </c>
      <c r="D355" s="726" t="s">
        <v>3305</v>
      </c>
      <c r="E355" s="729" t="s">
        <v>2624</v>
      </c>
      <c r="F355" s="744">
        <v>0</v>
      </c>
      <c r="G355" s="729" t="s">
        <v>2625</v>
      </c>
    </row>
    <row r="356" spans="1:7" s="320" customFormat="1" ht="24">
      <c r="A356" s="717" t="s">
        <v>2027</v>
      </c>
      <c r="B356" s="718"/>
      <c r="C356" s="718"/>
      <c r="D356" s="718"/>
      <c r="E356" s="720" t="s">
        <v>1018</v>
      </c>
      <c r="F356" s="716">
        <v>845.90693520000002</v>
      </c>
      <c r="G356" s="720" t="s">
        <v>884</v>
      </c>
    </row>
    <row r="357" spans="1:7" s="320" customFormat="1">
      <c r="A357" s="718"/>
      <c r="B357" s="717" t="s">
        <v>723</v>
      </c>
      <c r="C357" s="718"/>
      <c r="D357" s="718"/>
      <c r="E357" s="720" t="s">
        <v>1369</v>
      </c>
      <c r="F357" s="716">
        <v>827.72168020000004</v>
      </c>
      <c r="G357" s="720" t="s">
        <v>939</v>
      </c>
    </row>
    <row r="358" spans="1:7" s="320" customFormat="1">
      <c r="A358" s="718"/>
      <c r="B358" s="718"/>
      <c r="C358" s="717" t="s">
        <v>2580</v>
      </c>
      <c r="D358" s="718"/>
      <c r="E358" s="720" t="s">
        <v>1162</v>
      </c>
      <c r="F358" s="716">
        <v>0</v>
      </c>
      <c r="G358" s="720" t="s">
        <v>1163</v>
      </c>
    </row>
    <row r="359" spans="1:7" s="320" customFormat="1" ht="36">
      <c r="A359" s="725" t="s">
        <v>2027</v>
      </c>
      <c r="B359" s="725" t="s">
        <v>723</v>
      </c>
      <c r="C359" s="725" t="s">
        <v>2580</v>
      </c>
      <c r="D359" s="726" t="s">
        <v>3378</v>
      </c>
      <c r="E359" s="729" t="s">
        <v>2210</v>
      </c>
      <c r="F359" s="744">
        <v>0</v>
      </c>
      <c r="G359" s="729" t="s">
        <v>1834</v>
      </c>
    </row>
    <row r="360" spans="1:7" s="320" customFormat="1" ht="24">
      <c r="A360" s="718"/>
      <c r="B360" s="718"/>
      <c r="C360" s="717" t="s">
        <v>2581</v>
      </c>
      <c r="D360" s="718"/>
      <c r="E360" s="720" t="s">
        <v>1164</v>
      </c>
      <c r="F360" s="716">
        <v>827.72168020000004</v>
      </c>
      <c r="G360" s="720" t="s">
        <v>1165</v>
      </c>
    </row>
    <row r="361" spans="1:7" s="320" customFormat="1" ht="24">
      <c r="A361" s="730"/>
      <c r="B361" s="730"/>
      <c r="C361" s="725" t="s">
        <v>2581</v>
      </c>
      <c r="D361" s="726" t="s">
        <v>3255</v>
      </c>
      <c r="E361" s="729" t="s">
        <v>1649</v>
      </c>
      <c r="F361" s="744">
        <v>458.92439999999999</v>
      </c>
      <c r="G361" s="729" t="s">
        <v>2211</v>
      </c>
    </row>
    <row r="362" spans="1:7" s="320" customFormat="1" ht="24">
      <c r="A362" s="730"/>
      <c r="B362" s="730"/>
      <c r="C362" s="730"/>
      <c r="D362" s="726" t="s">
        <v>3379</v>
      </c>
      <c r="E362" s="729" t="s">
        <v>1835</v>
      </c>
      <c r="F362" s="744">
        <v>368.79728019999999</v>
      </c>
      <c r="G362" s="729" t="s">
        <v>1836</v>
      </c>
    </row>
    <row r="363" spans="1:7" s="320" customFormat="1" ht="24">
      <c r="A363" s="718"/>
      <c r="B363" s="717" t="s">
        <v>236</v>
      </c>
      <c r="C363" s="718"/>
      <c r="D363" s="718"/>
      <c r="E363" s="720" t="s">
        <v>1650</v>
      </c>
      <c r="F363" s="716">
        <v>0</v>
      </c>
      <c r="G363" s="720" t="s">
        <v>1651</v>
      </c>
    </row>
    <row r="364" spans="1:7" s="320" customFormat="1" ht="24">
      <c r="A364" s="718"/>
      <c r="B364" s="718"/>
      <c r="C364" s="717" t="s">
        <v>2581</v>
      </c>
      <c r="D364" s="718"/>
      <c r="E364" s="720" t="s">
        <v>1164</v>
      </c>
      <c r="F364" s="716">
        <v>0</v>
      </c>
      <c r="G364" s="720" t="s">
        <v>1165</v>
      </c>
    </row>
    <row r="365" spans="1:7" s="320" customFormat="1" ht="36">
      <c r="A365" s="730"/>
      <c r="B365" s="725" t="s">
        <v>236</v>
      </c>
      <c r="C365" s="725" t="s">
        <v>2581</v>
      </c>
      <c r="D365" s="726" t="s">
        <v>2578</v>
      </c>
      <c r="E365" s="729" t="s">
        <v>3380</v>
      </c>
      <c r="F365" s="744">
        <v>0</v>
      </c>
      <c r="G365" s="729" t="s">
        <v>3381</v>
      </c>
    </row>
    <row r="366" spans="1:7" s="320" customFormat="1" ht="36">
      <c r="A366" s="718"/>
      <c r="B366" s="717" t="s">
        <v>580</v>
      </c>
      <c r="C366" s="718"/>
      <c r="D366" s="718"/>
      <c r="E366" s="720" t="s">
        <v>1370</v>
      </c>
      <c r="F366" s="716">
        <v>18.185255000000002</v>
      </c>
      <c r="G366" s="720" t="s">
        <v>774</v>
      </c>
    </row>
    <row r="367" spans="1:7" s="320" customFormat="1" ht="24">
      <c r="A367" s="718"/>
      <c r="B367" s="718"/>
      <c r="C367" s="717" t="s">
        <v>2584</v>
      </c>
      <c r="D367" s="718"/>
      <c r="E367" s="720" t="s">
        <v>2032</v>
      </c>
      <c r="F367" s="716">
        <v>18.185255000000002</v>
      </c>
      <c r="G367" s="720" t="s">
        <v>2033</v>
      </c>
    </row>
    <row r="368" spans="1:7" s="320" customFormat="1">
      <c r="A368" s="730"/>
      <c r="B368" s="725" t="s">
        <v>580</v>
      </c>
      <c r="C368" s="725" t="s">
        <v>2584</v>
      </c>
      <c r="D368" s="726" t="s">
        <v>3263</v>
      </c>
      <c r="E368" s="729" t="s">
        <v>1371</v>
      </c>
      <c r="F368" s="744">
        <v>18.185255000000002</v>
      </c>
      <c r="G368" s="729" t="s">
        <v>928</v>
      </c>
    </row>
    <row r="369" spans="1:7" s="320" customFormat="1">
      <c r="A369" s="717" t="s">
        <v>2028</v>
      </c>
      <c r="B369" s="718"/>
      <c r="C369" s="718"/>
      <c r="D369" s="718"/>
      <c r="E369" s="720" t="s">
        <v>1019</v>
      </c>
      <c r="F369" s="716">
        <v>20338.70805628</v>
      </c>
      <c r="G369" s="720" t="s">
        <v>709</v>
      </c>
    </row>
    <row r="370" spans="1:7" s="320" customFormat="1">
      <c r="A370" s="718"/>
      <c r="B370" s="717" t="s">
        <v>723</v>
      </c>
      <c r="C370" s="718"/>
      <c r="D370" s="718"/>
      <c r="E370" s="720" t="s">
        <v>1372</v>
      </c>
      <c r="F370" s="716">
        <v>2628.2092166100001</v>
      </c>
      <c r="G370" s="720" t="s">
        <v>710</v>
      </c>
    </row>
    <row r="371" spans="1:7" s="320" customFormat="1" ht="24">
      <c r="A371" s="718"/>
      <c r="B371" s="718"/>
      <c r="C371" s="717" t="s">
        <v>2581</v>
      </c>
      <c r="D371" s="718"/>
      <c r="E371" s="720" t="s">
        <v>1164</v>
      </c>
      <c r="F371" s="716">
        <v>2628.2092166100001</v>
      </c>
      <c r="G371" s="720" t="s">
        <v>1165</v>
      </c>
    </row>
    <row r="372" spans="1:7" s="320" customFormat="1" ht="24">
      <c r="A372" s="725" t="s">
        <v>2028</v>
      </c>
      <c r="B372" s="725" t="s">
        <v>723</v>
      </c>
      <c r="C372" s="725" t="s">
        <v>2581</v>
      </c>
      <c r="D372" s="726" t="s">
        <v>3229</v>
      </c>
      <c r="E372" s="729" t="s">
        <v>1373</v>
      </c>
      <c r="F372" s="744">
        <v>2316.8539000000001</v>
      </c>
      <c r="G372" s="729" t="s">
        <v>593</v>
      </c>
    </row>
    <row r="373" spans="1:7" s="320" customFormat="1" ht="48">
      <c r="A373" s="730"/>
      <c r="B373" s="730"/>
      <c r="C373" s="730"/>
      <c r="D373" s="726" t="s">
        <v>3243</v>
      </c>
      <c r="E373" s="729" t="s">
        <v>1837</v>
      </c>
      <c r="F373" s="744">
        <v>26.229316610000001</v>
      </c>
      <c r="G373" s="729" t="s">
        <v>1907</v>
      </c>
    </row>
    <row r="374" spans="1:7" s="320" customFormat="1" ht="24">
      <c r="A374" s="730"/>
      <c r="B374" s="730"/>
      <c r="C374" s="730"/>
      <c r="D374" s="726" t="s">
        <v>3382</v>
      </c>
      <c r="E374" s="729" t="s">
        <v>2212</v>
      </c>
      <c r="F374" s="744">
        <v>285.12599999999998</v>
      </c>
      <c r="G374" s="729" t="s">
        <v>2213</v>
      </c>
    </row>
    <row r="375" spans="1:7" s="320" customFormat="1">
      <c r="A375" s="718"/>
      <c r="B375" s="717" t="s">
        <v>362</v>
      </c>
      <c r="C375" s="718"/>
      <c r="D375" s="718"/>
      <c r="E375" s="720" t="s">
        <v>1374</v>
      </c>
      <c r="F375" s="716">
        <v>4207.2583999999997</v>
      </c>
      <c r="G375" s="720" t="s">
        <v>121</v>
      </c>
    </row>
    <row r="376" spans="1:7" s="320" customFormat="1" ht="24">
      <c r="A376" s="718"/>
      <c r="B376" s="718"/>
      <c r="C376" s="717" t="s">
        <v>2581</v>
      </c>
      <c r="D376" s="718"/>
      <c r="E376" s="720" t="s">
        <v>1164</v>
      </c>
      <c r="F376" s="716">
        <v>4207.2583999999997</v>
      </c>
      <c r="G376" s="720" t="s">
        <v>1165</v>
      </c>
    </row>
    <row r="377" spans="1:7" s="320" customFormat="1" ht="24">
      <c r="A377" s="730"/>
      <c r="B377" s="725" t="s">
        <v>362</v>
      </c>
      <c r="C377" s="725" t="s">
        <v>2581</v>
      </c>
      <c r="D377" s="726" t="s">
        <v>3318</v>
      </c>
      <c r="E377" s="729" t="s">
        <v>1838</v>
      </c>
      <c r="F377" s="744">
        <v>4207.2583999999997</v>
      </c>
      <c r="G377" s="729" t="s">
        <v>1839</v>
      </c>
    </row>
    <row r="378" spans="1:7" s="320" customFormat="1">
      <c r="A378" s="718"/>
      <c r="B378" s="717" t="s">
        <v>655</v>
      </c>
      <c r="C378" s="718"/>
      <c r="D378" s="718"/>
      <c r="E378" s="720" t="s">
        <v>1375</v>
      </c>
      <c r="F378" s="716">
        <v>0</v>
      </c>
      <c r="G378" s="720" t="s">
        <v>945</v>
      </c>
    </row>
    <row r="379" spans="1:7" s="320" customFormat="1" ht="24">
      <c r="A379" s="718"/>
      <c r="B379" s="718"/>
      <c r="C379" s="717" t="s">
        <v>2581</v>
      </c>
      <c r="D379" s="718"/>
      <c r="E379" s="720" t="s">
        <v>1164</v>
      </c>
      <c r="F379" s="716">
        <v>0</v>
      </c>
      <c r="G379" s="720" t="s">
        <v>1165</v>
      </c>
    </row>
    <row r="380" spans="1:7" s="320" customFormat="1">
      <c r="A380" s="730"/>
      <c r="B380" s="725" t="s">
        <v>655</v>
      </c>
      <c r="C380" s="725" t="s">
        <v>2581</v>
      </c>
      <c r="D380" s="726" t="s">
        <v>3249</v>
      </c>
      <c r="E380" s="729" t="s">
        <v>1376</v>
      </c>
      <c r="F380" s="744">
        <v>0</v>
      </c>
      <c r="G380" s="729" t="s">
        <v>946</v>
      </c>
    </row>
    <row r="381" spans="1:7" s="320" customFormat="1" ht="24">
      <c r="A381" s="730"/>
      <c r="B381" s="730"/>
      <c r="C381" s="730"/>
      <c r="D381" s="726" t="s">
        <v>3383</v>
      </c>
      <c r="E381" s="729" t="s">
        <v>1840</v>
      </c>
      <c r="F381" s="744">
        <v>0</v>
      </c>
      <c r="G381" s="729" t="s">
        <v>1841</v>
      </c>
    </row>
    <row r="382" spans="1:7" s="320" customFormat="1">
      <c r="A382" s="718"/>
      <c r="B382" s="717" t="s">
        <v>1039</v>
      </c>
      <c r="C382" s="718"/>
      <c r="D382" s="718"/>
      <c r="E382" s="720" t="s">
        <v>1377</v>
      </c>
      <c r="F382" s="716">
        <v>11586.156999999999</v>
      </c>
      <c r="G382" s="720" t="s">
        <v>198</v>
      </c>
    </row>
    <row r="383" spans="1:7" s="320" customFormat="1" ht="24">
      <c r="A383" s="718"/>
      <c r="B383" s="718"/>
      <c r="C383" s="717" t="s">
        <v>2581</v>
      </c>
      <c r="D383" s="718"/>
      <c r="E383" s="720" t="s">
        <v>1164</v>
      </c>
      <c r="F383" s="716">
        <v>11586.156999999999</v>
      </c>
      <c r="G383" s="720" t="s">
        <v>1165</v>
      </c>
    </row>
    <row r="384" spans="1:7" s="320" customFormat="1" ht="36">
      <c r="A384" s="730"/>
      <c r="B384" s="725" t="s">
        <v>1039</v>
      </c>
      <c r="C384" s="725" t="s">
        <v>2581</v>
      </c>
      <c r="D384" s="726" t="s">
        <v>3284</v>
      </c>
      <c r="E384" s="729" t="s">
        <v>1378</v>
      </c>
      <c r="F384" s="744">
        <v>6433.7920000000004</v>
      </c>
      <c r="G384" s="729" t="s">
        <v>644</v>
      </c>
    </row>
    <row r="385" spans="1:7" s="320" customFormat="1" ht="60">
      <c r="A385" s="730"/>
      <c r="B385" s="730"/>
      <c r="C385" s="730"/>
      <c r="D385" s="726" t="s">
        <v>1157</v>
      </c>
      <c r="E385" s="729" t="s">
        <v>1975</v>
      </c>
      <c r="F385" s="744">
        <v>5152.3649999999998</v>
      </c>
      <c r="G385" s="729" t="s">
        <v>1976</v>
      </c>
    </row>
    <row r="386" spans="1:7" s="320" customFormat="1" ht="24">
      <c r="A386" s="730"/>
      <c r="B386" s="730"/>
      <c r="C386" s="730"/>
      <c r="D386" s="726" t="s">
        <v>2043</v>
      </c>
      <c r="E386" s="729" t="s">
        <v>2214</v>
      </c>
      <c r="F386" s="744">
        <v>0</v>
      </c>
      <c r="G386" s="729" t="s">
        <v>2215</v>
      </c>
    </row>
    <row r="387" spans="1:7" s="320" customFormat="1" ht="24">
      <c r="A387" s="718"/>
      <c r="B387" s="717" t="s">
        <v>580</v>
      </c>
      <c r="C387" s="718"/>
      <c r="D387" s="718"/>
      <c r="E387" s="720" t="s">
        <v>1379</v>
      </c>
      <c r="F387" s="716">
        <v>1917.08343967</v>
      </c>
      <c r="G387" s="720" t="s">
        <v>34</v>
      </c>
    </row>
    <row r="388" spans="1:7" s="320" customFormat="1" ht="24">
      <c r="A388" s="718"/>
      <c r="B388" s="718"/>
      <c r="C388" s="717" t="s">
        <v>2581</v>
      </c>
      <c r="D388" s="718"/>
      <c r="E388" s="720" t="s">
        <v>1164</v>
      </c>
      <c r="F388" s="716">
        <v>0</v>
      </c>
      <c r="G388" s="720" t="s">
        <v>1165</v>
      </c>
    </row>
    <row r="389" spans="1:7" s="320" customFormat="1" ht="48">
      <c r="A389" s="730"/>
      <c r="B389" s="725" t="s">
        <v>580</v>
      </c>
      <c r="C389" s="725" t="s">
        <v>2581</v>
      </c>
      <c r="D389" s="726" t="s">
        <v>3384</v>
      </c>
      <c r="E389" s="729" t="s">
        <v>3385</v>
      </c>
      <c r="F389" s="744">
        <v>0</v>
      </c>
      <c r="G389" s="729" t="s">
        <v>2626</v>
      </c>
    </row>
    <row r="390" spans="1:7" s="320" customFormat="1" ht="36">
      <c r="A390" s="730"/>
      <c r="B390" s="730"/>
      <c r="C390" s="730"/>
      <c r="D390" s="726" t="s">
        <v>2579</v>
      </c>
      <c r="E390" s="729" t="s">
        <v>3386</v>
      </c>
      <c r="F390" s="744">
        <v>0</v>
      </c>
      <c r="G390" s="729" t="s">
        <v>3387</v>
      </c>
    </row>
    <row r="391" spans="1:7" s="320" customFormat="1" ht="24">
      <c r="A391" s="718"/>
      <c r="B391" s="718"/>
      <c r="C391" s="717" t="s">
        <v>2583</v>
      </c>
      <c r="D391" s="718"/>
      <c r="E391" s="720" t="s">
        <v>1921</v>
      </c>
      <c r="F391" s="716">
        <v>1828.0349396700001</v>
      </c>
      <c r="G391" s="720" t="s">
        <v>1922</v>
      </c>
    </row>
    <row r="392" spans="1:7" s="320" customFormat="1" ht="24">
      <c r="A392" s="730"/>
      <c r="B392" s="730"/>
      <c r="C392" s="725" t="s">
        <v>2583</v>
      </c>
      <c r="D392" s="726" t="s">
        <v>3227</v>
      </c>
      <c r="E392" s="729" t="s">
        <v>3388</v>
      </c>
      <c r="F392" s="744">
        <v>59.481961669999997</v>
      </c>
      <c r="G392" s="729" t="s">
        <v>1924</v>
      </c>
    </row>
    <row r="393" spans="1:7" s="320" customFormat="1" ht="36">
      <c r="A393" s="730"/>
      <c r="B393" s="730"/>
      <c r="C393" s="730"/>
      <c r="D393" s="726" t="s">
        <v>3228</v>
      </c>
      <c r="E393" s="729" t="s">
        <v>3389</v>
      </c>
      <c r="F393" s="744">
        <v>1768.5529779999999</v>
      </c>
      <c r="G393" s="729" t="s">
        <v>2216</v>
      </c>
    </row>
    <row r="394" spans="1:7" s="320" customFormat="1" ht="24">
      <c r="A394" s="730"/>
      <c r="B394" s="730"/>
      <c r="C394" s="730"/>
      <c r="D394" s="726" t="s">
        <v>3264</v>
      </c>
      <c r="E394" s="729" t="s">
        <v>2792</v>
      </c>
      <c r="F394" s="744">
        <v>0</v>
      </c>
      <c r="G394" s="729" t="s">
        <v>2793</v>
      </c>
    </row>
    <row r="395" spans="1:7" s="320" customFormat="1" ht="24">
      <c r="A395" s="730"/>
      <c r="B395" s="730"/>
      <c r="C395" s="730"/>
      <c r="D395" s="726" t="s">
        <v>1715</v>
      </c>
      <c r="E395" s="729" t="s">
        <v>1304</v>
      </c>
      <c r="F395" s="744">
        <v>0</v>
      </c>
      <c r="G395" s="729" t="s">
        <v>3254</v>
      </c>
    </row>
    <row r="396" spans="1:7" s="320" customFormat="1" ht="24">
      <c r="A396" s="718"/>
      <c r="B396" s="718"/>
      <c r="C396" s="717" t="s">
        <v>2584</v>
      </c>
      <c r="D396" s="718"/>
      <c r="E396" s="720" t="s">
        <v>2032</v>
      </c>
      <c r="F396" s="716">
        <v>89.048500000000004</v>
      </c>
      <c r="G396" s="720" t="s">
        <v>2033</v>
      </c>
    </row>
    <row r="397" spans="1:7" s="320" customFormat="1" ht="24">
      <c r="A397" s="730"/>
      <c r="B397" s="730"/>
      <c r="C397" s="725" t="s">
        <v>2584</v>
      </c>
      <c r="D397" s="726" t="s">
        <v>3231</v>
      </c>
      <c r="E397" s="729" t="s">
        <v>1842</v>
      </c>
      <c r="F397" s="744">
        <v>89.048500000000004</v>
      </c>
      <c r="G397" s="729" t="s">
        <v>1843</v>
      </c>
    </row>
    <row r="398" spans="1:7" s="320" customFormat="1" ht="24">
      <c r="A398" s="730"/>
      <c r="B398" s="730"/>
      <c r="C398" s="730"/>
      <c r="D398" s="726" t="s">
        <v>3390</v>
      </c>
      <c r="E398" s="729" t="s">
        <v>1844</v>
      </c>
      <c r="F398" s="744">
        <v>0</v>
      </c>
      <c r="G398" s="729" t="s">
        <v>1845</v>
      </c>
    </row>
    <row r="399" spans="1:7" s="320" customFormat="1">
      <c r="A399" s="717" t="s">
        <v>2025</v>
      </c>
      <c r="B399" s="718"/>
      <c r="C399" s="718"/>
      <c r="D399" s="718"/>
      <c r="E399" s="720" t="s">
        <v>1020</v>
      </c>
      <c r="F399" s="716">
        <v>14500.489556799999</v>
      </c>
      <c r="G399" s="720" t="s">
        <v>61</v>
      </c>
    </row>
    <row r="400" spans="1:7" s="320" customFormat="1">
      <c r="A400" s="718"/>
      <c r="B400" s="717" t="s">
        <v>723</v>
      </c>
      <c r="C400" s="718"/>
      <c r="D400" s="718"/>
      <c r="E400" s="720" t="s">
        <v>1380</v>
      </c>
      <c r="F400" s="716">
        <v>156.86099999999999</v>
      </c>
      <c r="G400" s="720" t="s">
        <v>940</v>
      </c>
    </row>
    <row r="401" spans="1:7" s="320" customFormat="1" ht="24">
      <c r="A401" s="718"/>
      <c r="B401" s="718"/>
      <c r="C401" s="717" t="s">
        <v>2581</v>
      </c>
      <c r="D401" s="718"/>
      <c r="E401" s="720" t="s">
        <v>1164</v>
      </c>
      <c r="F401" s="716">
        <v>156.86099999999999</v>
      </c>
      <c r="G401" s="720" t="s">
        <v>1165</v>
      </c>
    </row>
    <row r="402" spans="1:7" s="320" customFormat="1" ht="24">
      <c r="A402" s="725" t="s">
        <v>2025</v>
      </c>
      <c r="B402" s="725" t="s">
        <v>723</v>
      </c>
      <c r="C402" s="725" t="s">
        <v>2581</v>
      </c>
      <c r="D402" s="726" t="s">
        <v>3329</v>
      </c>
      <c r="E402" s="729" t="s">
        <v>1381</v>
      </c>
      <c r="F402" s="744">
        <v>156.86099999999999</v>
      </c>
      <c r="G402" s="729" t="s">
        <v>941</v>
      </c>
    </row>
    <row r="403" spans="1:7" s="320" customFormat="1">
      <c r="A403" s="730"/>
      <c r="B403" s="730"/>
      <c r="C403" s="730"/>
      <c r="D403" s="726" t="s">
        <v>2570</v>
      </c>
      <c r="E403" s="729" t="s">
        <v>1846</v>
      </c>
      <c r="F403" s="744">
        <v>0</v>
      </c>
      <c r="G403" s="729" t="s">
        <v>1847</v>
      </c>
    </row>
    <row r="404" spans="1:7" s="320" customFormat="1" ht="24">
      <c r="A404" s="718"/>
      <c r="B404" s="717" t="s">
        <v>362</v>
      </c>
      <c r="C404" s="718"/>
      <c r="D404" s="718"/>
      <c r="E404" s="720" t="s">
        <v>1382</v>
      </c>
      <c r="F404" s="716">
        <v>0</v>
      </c>
      <c r="G404" s="720" t="s">
        <v>1383</v>
      </c>
    </row>
    <row r="405" spans="1:7" s="320" customFormat="1" ht="24">
      <c r="A405" s="718"/>
      <c r="B405" s="718"/>
      <c r="C405" s="717" t="s">
        <v>2582</v>
      </c>
      <c r="D405" s="718"/>
      <c r="E405" s="720" t="s">
        <v>1166</v>
      </c>
      <c r="F405" s="716">
        <v>0</v>
      </c>
      <c r="G405" s="720" t="s">
        <v>1167</v>
      </c>
    </row>
    <row r="406" spans="1:7" s="320" customFormat="1" ht="36">
      <c r="A406" s="730"/>
      <c r="B406" s="725" t="s">
        <v>362</v>
      </c>
      <c r="C406" s="725" t="s">
        <v>2582</v>
      </c>
      <c r="D406" s="726" t="s">
        <v>3391</v>
      </c>
      <c r="E406" s="729" t="s">
        <v>3392</v>
      </c>
      <c r="F406" s="744">
        <v>0</v>
      </c>
      <c r="G406" s="729" t="s">
        <v>3393</v>
      </c>
    </row>
    <row r="407" spans="1:7" s="320" customFormat="1">
      <c r="A407" s="718"/>
      <c r="B407" s="717" t="s">
        <v>580</v>
      </c>
      <c r="C407" s="718"/>
      <c r="D407" s="718"/>
      <c r="E407" s="720" t="s">
        <v>1020</v>
      </c>
      <c r="F407" s="716">
        <v>14343.6285568</v>
      </c>
      <c r="G407" s="720" t="s">
        <v>61</v>
      </c>
    </row>
    <row r="408" spans="1:7" s="320" customFormat="1" ht="24">
      <c r="A408" s="718"/>
      <c r="B408" s="718"/>
      <c r="C408" s="717" t="s">
        <v>2570</v>
      </c>
      <c r="D408" s="718"/>
      <c r="E408" s="720" t="s">
        <v>2571</v>
      </c>
      <c r="F408" s="716">
        <v>0</v>
      </c>
      <c r="G408" s="720" t="s">
        <v>678</v>
      </c>
    </row>
    <row r="409" spans="1:7" s="320" customFormat="1">
      <c r="A409" s="730"/>
      <c r="B409" s="725" t="s">
        <v>580</v>
      </c>
      <c r="C409" s="725" t="s">
        <v>2570</v>
      </c>
      <c r="D409" s="726" t="s">
        <v>3263</v>
      </c>
      <c r="E409" s="729" t="s">
        <v>3394</v>
      </c>
      <c r="F409" s="744">
        <v>0</v>
      </c>
      <c r="G409" s="729" t="s">
        <v>3395</v>
      </c>
    </row>
    <row r="410" spans="1:7" s="320" customFormat="1" ht="24">
      <c r="A410" s="718"/>
      <c r="B410" s="718"/>
      <c r="C410" s="717" t="s">
        <v>2043</v>
      </c>
      <c r="D410" s="718"/>
      <c r="E410" s="720" t="s">
        <v>2150</v>
      </c>
      <c r="F410" s="716">
        <v>3785.7469999999998</v>
      </c>
      <c r="G410" s="720" t="s">
        <v>2151</v>
      </c>
    </row>
    <row r="411" spans="1:7" s="320" customFormat="1" ht="72">
      <c r="A411" s="730"/>
      <c r="B411" s="730"/>
      <c r="C411" s="725" t="s">
        <v>2043</v>
      </c>
      <c r="D411" s="726" t="s">
        <v>3396</v>
      </c>
      <c r="E411" s="729" t="s">
        <v>3397</v>
      </c>
      <c r="F411" s="744">
        <v>3785.7469999999998</v>
      </c>
      <c r="G411" s="729" t="s">
        <v>3398</v>
      </c>
    </row>
    <row r="412" spans="1:7" s="320" customFormat="1">
      <c r="A412" s="718"/>
      <c r="B412" s="718"/>
      <c r="C412" s="717" t="s">
        <v>2575</v>
      </c>
      <c r="D412" s="718"/>
      <c r="E412" s="720" t="s">
        <v>2576</v>
      </c>
      <c r="F412" s="716">
        <v>0</v>
      </c>
      <c r="G412" s="720" t="s">
        <v>59</v>
      </c>
    </row>
    <row r="413" spans="1:7" s="320" customFormat="1">
      <c r="A413" s="730"/>
      <c r="B413" s="730"/>
      <c r="C413" s="725" t="s">
        <v>2575</v>
      </c>
      <c r="D413" s="726" t="s">
        <v>3390</v>
      </c>
      <c r="E413" s="729" t="s">
        <v>3399</v>
      </c>
      <c r="F413" s="744">
        <v>0</v>
      </c>
      <c r="G413" s="729" t="s">
        <v>3400</v>
      </c>
    </row>
    <row r="414" spans="1:7" s="320" customFormat="1" ht="24">
      <c r="A414" s="730"/>
      <c r="B414" s="730"/>
      <c r="C414" s="730"/>
      <c r="D414" s="726" t="s">
        <v>2619</v>
      </c>
      <c r="E414" s="729" t="s">
        <v>2078</v>
      </c>
      <c r="F414" s="744">
        <v>0</v>
      </c>
      <c r="G414" s="729" t="s">
        <v>2079</v>
      </c>
    </row>
    <row r="415" spans="1:7" ht="24">
      <c r="A415" s="730"/>
      <c r="B415" s="730"/>
      <c r="C415" s="730"/>
      <c r="D415" s="726" t="s">
        <v>603</v>
      </c>
      <c r="E415" s="729" t="s">
        <v>1991</v>
      </c>
      <c r="F415" s="744">
        <v>0</v>
      </c>
      <c r="G415" s="729" t="s">
        <v>1992</v>
      </c>
    </row>
    <row r="416" spans="1:7" ht="24">
      <c r="A416" s="718"/>
      <c r="B416" s="718"/>
      <c r="C416" s="717" t="s">
        <v>2581</v>
      </c>
      <c r="D416" s="718"/>
      <c r="E416" s="720" t="s">
        <v>1164</v>
      </c>
      <c r="F416" s="716">
        <v>0</v>
      </c>
      <c r="G416" s="720" t="s">
        <v>1165</v>
      </c>
    </row>
    <row r="417" spans="1:7" ht="24">
      <c r="A417" s="730"/>
      <c r="B417" s="730"/>
      <c r="C417" s="725" t="s">
        <v>2581</v>
      </c>
      <c r="D417" s="726" t="s">
        <v>603</v>
      </c>
      <c r="E417" s="729" t="s">
        <v>1991</v>
      </c>
      <c r="F417" s="744">
        <v>0</v>
      </c>
      <c r="G417" s="729" t="s">
        <v>1992</v>
      </c>
    </row>
    <row r="418" spans="1:7" ht="24">
      <c r="A418" s="730"/>
      <c r="B418" s="730"/>
      <c r="C418" s="730"/>
      <c r="D418" s="726" t="s">
        <v>3401</v>
      </c>
      <c r="E418" s="729" t="s">
        <v>1848</v>
      </c>
      <c r="F418" s="744">
        <v>0</v>
      </c>
      <c r="G418" s="729" t="s">
        <v>1849</v>
      </c>
    </row>
    <row r="419" spans="1:7" ht="24">
      <c r="A419" s="718"/>
      <c r="B419" s="718"/>
      <c r="C419" s="717" t="s">
        <v>2582</v>
      </c>
      <c r="D419" s="718"/>
      <c r="E419" s="720" t="s">
        <v>1166</v>
      </c>
      <c r="F419" s="716">
        <v>10388.82</v>
      </c>
      <c r="G419" s="720" t="s">
        <v>1167</v>
      </c>
    </row>
    <row r="420" spans="1:7" ht="72">
      <c r="A420" s="730"/>
      <c r="B420" s="730"/>
      <c r="C420" s="725" t="s">
        <v>2582</v>
      </c>
      <c r="D420" s="726" t="s">
        <v>3338</v>
      </c>
      <c r="E420" s="729" t="s">
        <v>3402</v>
      </c>
      <c r="F420" s="744">
        <v>0</v>
      </c>
      <c r="G420" s="729" t="s">
        <v>3403</v>
      </c>
    </row>
    <row r="421" spans="1:7" ht="24">
      <c r="A421" s="730"/>
      <c r="B421" s="730"/>
      <c r="C421" s="730"/>
      <c r="D421" s="726" t="s">
        <v>3298</v>
      </c>
      <c r="E421" s="729" t="s">
        <v>1384</v>
      </c>
      <c r="F421" s="744">
        <v>2411.9699999999998</v>
      </c>
      <c r="G421" s="729" t="s">
        <v>1385</v>
      </c>
    </row>
    <row r="422" spans="1:7" ht="36">
      <c r="A422" s="730"/>
      <c r="B422" s="730"/>
      <c r="C422" s="730"/>
      <c r="D422" s="726" t="s">
        <v>3404</v>
      </c>
      <c r="E422" s="729" t="s">
        <v>2430</v>
      </c>
      <c r="F422" s="744">
        <v>0</v>
      </c>
      <c r="G422" s="729" t="s">
        <v>2431</v>
      </c>
    </row>
    <row r="423" spans="1:7" ht="72">
      <c r="A423" s="730"/>
      <c r="B423" s="730"/>
      <c r="C423" s="730"/>
      <c r="D423" s="726" t="s">
        <v>3299</v>
      </c>
      <c r="E423" s="729" t="s">
        <v>3405</v>
      </c>
      <c r="F423" s="744">
        <v>2338.9369999999999</v>
      </c>
      <c r="G423" s="729" t="s">
        <v>3406</v>
      </c>
    </row>
    <row r="424" spans="1:7" ht="60">
      <c r="A424" s="730"/>
      <c r="B424" s="730"/>
      <c r="C424" s="730"/>
      <c r="D424" s="726" t="s">
        <v>2619</v>
      </c>
      <c r="E424" s="729" t="s">
        <v>3407</v>
      </c>
      <c r="F424" s="744">
        <v>5570.0450000000001</v>
      </c>
      <c r="G424" s="729" t="s">
        <v>3408</v>
      </c>
    </row>
    <row r="425" spans="1:7" ht="48">
      <c r="A425" s="730"/>
      <c r="B425" s="730"/>
      <c r="C425" s="730"/>
      <c r="D425" s="726" t="s">
        <v>3409</v>
      </c>
      <c r="E425" s="729" t="s">
        <v>3410</v>
      </c>
      <c r="F425" s="744">
        <v>67.867999999999995</v>
      </c>
      <c r="G425" s="729" t="s">
        <v>3411</v>
      </c>
    </row>
    <row r="426" spans="1:7" ht="24">
      <c r="A426" s="718"/>
      <c r="B426" s="718"/>
      <c r="C426" s="717" t="s">
        <v>2583</v>
      </c>
      <c r="D426" s="718"/>
      <c r="E426" s="720" t="s">
        <v>1921</v>
      </c>
      <c r="F426" s="716">
        <v>0</v>
      </c>
      <c r="G426" s="720" t="s">
        <v>1922</v>
      </c>
    </row>
    <row r="427" spans="1:7" ht="24">
      <c r="A427" s="730"/>
      <c r="B427" s="730"/>
      <c r="C427" s="725" t="s">
        <v>2583</v>
      </c>
      <c r="D427" s="726" t="s">
        <v>603</v>
      </c>
      <c r="E427" s="729" t="s">
        <v>1991</v>
      </c>
      <c r="F427" s="744">
        <v>0</v>
      </c>
      <c r="G427" s="729" t="s">
        <v>1992</v>
      </c>
    </row>
    <row r="428" spans="1:7" ht="24">
      <c r="A428" s="718"/>
      <c r="B428" s="718"/>
      <c r="C428" s="717" t="s">
        <v>2584</v>
      </c>
      <c r="D428" s="718"/>
      <c r="E428" s="720" t="s">
        <v>2032</v>
      </c>
      <c r="F428" s="716">
        <v>140.82499999999999</v>
      </c>
      <c r="G428" s="720" t="s">
        <v>2033</v>
      </c>
    </row>
    <row r="429" spans="1:7" ht="36">
      <c r="A429" s="730"/>
      <c r="B429" s="730"/>
      <c r="C429" s="725" t="s">
        <v>2584</v>
      </c>
      <c r="D429" s="726" t="s">
        <v>3266</v>
      </c>
      <c r="E429" s="729" t="s">
        <v>3412</v>
      </c>
      <c r="F429" s="744">
        <v>140.82499999999999</v>
      </c>
      <c r="G429" s="729" t="s">
        <v>1850</v>
      </c>
    </row>
    <row r="430" spans="1:7" ht="24">
      <c r="A430" s="718"/>
      <c r="B430" s="718"/>
      <c r="C430" s="717" t="s">
        <v>2607</v>
      </c>
      <c r="D430" s="718"/>
      <c r="E430" s="720" t="s">
        <v>1247</v>
      </c>
      <c r="F430" s="716">
        <v>28.236556799999999</v>
      </c>
      <c r="G430" s="720" t="s">
        <v>2608</v>
      </c>
    </row>
    <row r="431" spans="1:7" ht="36">
      <c r="A431" s="730"/>
      <c r="B431" s="730"/>
      <c r="C431" s="725" t="s">
        <v>2607</v>
      </c>
      <c r="D431" s="726" t="s">
        <v>3231</v>
      </c>
      <c r="E431" s="729" t="s">
        <v>1908</v>
      </c>
      <c r="F431" s="744">
        <v>28.236556799999999</v>
      </c>
      <c r="G431" s="729" t="s">
        <v>1909</v>
      </c>
    </row>
    <row r="432" spans="1:7">
      <c r="A432" s="717" t="s">
        <v>2026</v>
      </c>
      <c r="B432" s="718"/>
      <c r="C432" s="718"/>
      <c r="D432" s="718"/>
      <c r="E432" s="720" t="s">
        <v>1021</v>
      </c>
      <c r="F432" s="716">
        <v>89261.021251509999</v>
      </c>
      <c r="G432" s="720" t="s">
        <v>455</v>
      </c>
    </row>
    <row r="433" spans="1:7">
      <c r="A433" s="718"/>
      <c r="B433" s="717" t="s">
        <v>723</v>
      </c>
      <c r="C433" s="718"/>
      <c r="D433" s="718"/>
      <c r="E433" s="720" t="s">
        <v>1386</v>
      </c>
      <c r="F433" s="716">
        <v>89261.021251509999</v>
      </c>
      <c r="G433" s="720" t="s">
        <v>455</v>
      </c>
    </row>
    <row r="434" spans="1:7">
      <c r="A434" s="718"/>
      <c r="B434" s="718"/>
      <c r="C434" s="717" t="s">
        <v>2575</v>
      </c>
      <c r="D434" s="718"/>
      <c r="E434" s="720" t="s">
        <v>2576</v>
      </c>
      <c r="F434" s="716">
        <v>89261.021251509999</v>
      </c>
      <c r="G434" s="720" t="s">
        <v>59</v>
      </c>
    </row>
    <row r="435" spans="1:7">
      <c r="A435" s="725" t="s">
        <v>2026</v>
      </c>
      <c r="B435" s="725" t="s">
        <v>723</v>
      </c>
      <c r="C435" s="725" t="s">
        <v>2575</v>
      </c>
      <c r="D435" s="726" t="s">
        <v>3249</v>
      </c>
      <c r="E435" s="729" t="s">
        <v>1387</v>
      </c>
      <c r="F435" s="744">
        <v>89261.021251509999</v>
      </c>
      <c r="G435" s="729" t="s">
        <v>296</v>
      </c>
    </row>
    <row r="436" spans="1:7">
      <c r="A436" s="717" t="s">
        <v>2849</v>
      </c>
      <c r="B436" s="718"/>
      <c r="C436" s="718"/>
      <c r="D436" s="718"/>
      <c r="E436" s="720" t="s">
        <v>564</v>
      </c>
      <c r="F436" s="716">
        <v>88918.058000000005</v>
      </c>
      <c r="G436" s="720" t="s">
        <v>54</v>
      </c>
    </row>
    <row r="437" spans="1:7">
      <c r="A437" s="718"/>
      <c r="B437" s="717" t="s">
        <v>723</v>
      </c>
      <c r="C437" s="718"/>
      <c r="D437" s="718"/>
      <c r="E437" s="720" t="s">
        <v>564</v>
      </c>
      <c r="F437" s="716">
        <v>88918.058000000005</v>
      </c>
      <c r="G437" s="720" t="s">
        <v>54</v>
      </c>
    </row>
    <row r="438" spans="1:7">
      <c r="A438" s="718"/>
      <c r="B438" s="718"/>
      <c r="C438" s="717" t="s">
        <v>2575</v>
      </c>
      <c r="D438" s="718"/>
      <c r="E438" s="720" t="s">
        <v>2576</v>
      </c>
      <c r="F438" s="716">
        <v>88918.058000000005</v>
      </c>
      <c r="G438" s="720" t="s">
        <v>59</v>
      </c>
    </row>
    <row r="439" spans="1:7">
      <c r="A439" s="725" t="s">
        <v>2849</v>
      </c>
      <c r="B439" s="725" t="s">
        <v>723</v>
      </c>
      <c r="C439" s="725" t="s">
        <v>2575</v>
      </c>
      <c r="D439" s="726" t="s">
        <v>3413</v>
      </c>
      <c r="E439" s="729" t="s">
        <v>1388</v>
      </c>
      <c r="F439" s="744">
        <v>88918.058000000005</v>
      </c>
      <c r="G439" s="729" t="s">
        <v>669</v>
      </c>
    </row>
    <row r="440" spans="1:7">
      <c r="A440" s="746"/>
      <c r="B440" s="746"/>
      <c r="C440" s="746"/>
      <c r="D440" s="747"/>
      <c r="E440" s="748"/>
      <c r="F440" s="747"/>
      <c r="G440" s="749"/>
    </row>
    <row r="441" spans="1:7">
      <c r="A441" s="746"/>
      <c r="B441" s="746"/>
      <c r="C441" s="746"/>
      <c r="D441" s="747"/>
      <c r="E441" s="749"/>
      <c r="F441" s="747"/>
      <c r="G441" s="749"/>
    </row>
    <row r="442" spans="1:7">
      <c r="A442" s="718"/>
      <c r="B442" s="718"/>
      <c r="C442" s="718"/>
      <c r="D442" s="718"/>
      <c r="E442" s="720" t="s">
        <v>888</v>
      </c>
      <c r="F442" s="716">
        <v>60320.150672360003</v>
      </c>
      <c r="G442" s="720" t="s">
        <v>930</v>
      </c>
    </row>
    <row r="443" spans="1:7">
      <c r="A443" s="717" t="s">
        <v>2878</v>
      </c>
      <c r="B443" s="718"/>
      <c r="C443" s="718"/>
      <c r="D443" s="718"/>
      <c r="E443" s="720" t="s">
        <v>1014</v>
      </c>
      <c r="F443" s="716">
        <v>0</v>
      </c>
      <c r="G443" s="720" t="s">
        <v>753</v>
      </c>
    </row>
    <row r="444" spans="1:7">
      <c r="A444" s="718"/>
      <c r="B444" s="717" t="s">
        <v>723</v>
      </c>
      <c r="C444" s="718"/>
      <c r="D444" s="718"/>
      <c r="E444" s="720" t="s">
        <v>1353</v>
      </c>
      <c r="F444" s="716">
        <v>0</v>
      </c>
      <c r="G444" s="720" t="s">
        <v>752</v>
      </c>
    </row>
    <row r="445" spans="1:7" ht="24">
      <c r="A445" s="718"/>
      <c r="B445" s="718"/>
      <c r="C445" s="717" t="s">
        <v>2581</v>
      </c>
      <c r="D445" s="718"/>
      <c r="E445" s="720" t="s">
        <v>1164</v>
      </c>
      <c r="F445" s="716">
        <v>0</v>
      </c>
      <c r="G445" s="720" t="s">
        <v>1165</v>
      </c>
    </row>
    <row r="446" spans="1:7" ht="48">
      <c r="A446" s="725" t="s">
        <v>2878</v>
      </c>
      <c r="B446" s="725" t="s">
        <v>723</v>
      </c>
      <c r="C446" s="725" t="s">
        <v>2581</v>
      </c>
      <c r="D446" s="726" t="s">
        <v>3309</v>
      </c>
      <c r="E446" s="729" t="s">
        <v>2794</v>
      </c>
      <c r="F446" s="744">
        <v>0</v>
      </c>
      <c r="G446" s="729" t="s">
        <v>2795</v>
      </c>
    </row>
    <row r="447" spans="1:7">
      <c r="A447" s="718"/>
      <c r="B447" s="717" t="s">
        <v>236</v>
      </c>
      <c r="C447" s="718"/>
      <c r="D447" s="718"/>
      <c r="E447" s="720" t="s">
        <v>1354</v>
      </c>
      <c r="F447" s="716">
        <v>0</v>
      </c>
      <c r="G447" s="720" t="s">
        <v>878</v>
      </c>
    </row>
    <row r="448" spans="1:7">
      <c r="A448" s="718"/>
      <c r="B448" s="718"/>
      <c r="C448" s="717" t="s">
        <v>2580</v>
      </c>
      <c r="D448" s="718"/>
      <c r="E448" s="720" t="s">
        <v>1162</v>
      </c>
      <c r="F448" s="716">
        <v>0</v>
      </c>
      <c r="G448" s="720" t="s">
        <v>1163</v>
      </c>
    </row>
    <row r="449" spans="1:7" ht="48">
      <c r="A449" s="730"/>
      <c r="B449" s="725" t="s">
        <v>236</v>
      </c>
      <c r="C449" s="725" t="s">
        <v>2580</v>
      </c>
      <c r="D449" s="726" t="s">
        <v>3414</v>
      </c>
      <c r="E449" s="729" t="s">
        <v>3415</v>
      </c>
      <c r="F449" s="744">
        <v>0</v>
      </c>
      <c r="G449" s="729" t="s">
        <v>2796</v>
      </c>
    </row>
    <row r="450" spans="1:7" ht="48">
      <c r="A450" s="717" t="s">
        <v>2024</v>
      </c>
      <c r="B450" s="718"/>
      <c r="C450" s="718"/>
      <c r="D450" s="718"/>
      <c r="E450" s="720" t="s">
        <v>1017</v>
      </c>
      <c r="F450" s="716">
        <v>60000</v>
      </c>
      <c r="G450" s="720" t="s">
        <v>244</v>
      </c>
    </row>
    <row r="451" spans="1:7">
      <c r="A451" s="718"/>
      <c r="B451" s="717" t="s">
        <v>723</v>
      </c>
      <c r="C451" s="718"/>
      <c r="D451" s="718"/>
      <c r="E451" s="720" t="s">
        <v>1363</v>
      </c>
      <c r="F451" s="716">
        <v>60000</v>
      </c>
      <c r="G451" s="720" t="s">
        <v>492</v>
      </c>
    </row>
    <row r="452" spans="1:7" ht="24">
      <c r="A452" s="718"/>
      <c r="B452" s="718"/>
      <c r="C452" s="717" t="s">
        <v>1157</v>
      </c>
      <c r="D452" s="718"/>
      <c r="E452" s="720" t="s">
        <v>2574</v>
      </c>
      <c r="F452" s="716">
        <v>60000</v>
      </c>
      <c r="G452" s="720" t="s">
        <v>79</v>
      </c>
    </row>
    <row r="453" spans="1:7" ht="36">
      <c r="A453" s="725" t="s">
        <v>2024</v>
      </c>
      <c r="B453" s="725" t="s">
        <v>723</v>
      </c>
      <c r="C453" s="725" t="s">
        <v>1157</v>
      </c>
      <c r="D453" s="726" t="s">
        <v>3008</v>
      </c>
      <c r="E453" s="729" t="s">
        <v>2080</v>
      </c>
      <c r="F453" s="744">
        <v>60000</v>
      </c>
      <c r="G453" s="729" t="s">
        <v>2081</v>
      </c>
    </row>
    <row r="454" spans="1:7" ht="36">
      <c r="A454" s="718"/>
      <c r="B454" s="717" t="s">
        <v>580</v>
      </c>
      <c r="C454" s="718"/>
      <c r="D454" s="718"/>
      <c r="E454" s="720" t="s">
        <v>3377</v>
      </c>
      <c r="F454" s="716">
        <v>0</v>
      </c>
      <c r="G454" s="720" t="s">
        <v>16</v>
      </c>
    </row>
    <row r="455" spans="1:7" ht="24">
      <c r="A455" s="718"/>
      <c r="B455" s="718"/>
      <c r="C455" s="717" t="s">
        <v>1157</v>
      </c>
      <c r="D455" s="718"/>
      <c r="E455" s="720" t="s">
        <v>2574</v>
      </c>
      <c r="F455" s="716">
        <v>0</v>
      </c>
      <c r="G455" s="720" t="s">
        <v>79</v>
      </c>
    </row>
    <row r="456" spans="1:7" ht="36">
      <c r="A456" s="730"/>
      <c r="B456" s="725" t="s">
        <v>580</v>
      </c>
      <c r="C456" s="725" t="s">
        <v>1157</v>
      </c>
      <c r="D456" s="726" t="s">
        <v>3010</v>
      </c>
      <c r="E456" s="729" t="s">
        <v>2082</v>
      </c>
      <c r="F456" s="744">
        <v>0</v>
      </c>
      <c r="G456" s="729" t="s">
        <v>2083</v>
      </c>
    </row>
    <row r="457" spans="1:7" ht="24">
      <c r="A457" s="718"/>
      <c r="B457" s="718"/>
      <c r="C457" s="717" t="s">
        <v>2582</v>
      </c>
      <c r="D457" s="718"/>
      <c r="E457" s="720" t="s">
        <v>1166</v>
      </c>
      <c r="F457" s="716">
        <v>0</v>
      </c>
      <c r="G457" s="720" t="s">
        <v>1167</v>
      </c>
    </row>
    <row r="458" spans="1:7" ht="36">
      <c r="A458" s="730"/>
      <c r="B458" s="730"/>
      <c r="C458" s="725" t="s">
        <v>2582</v>
      </c>
      <c r="D458" s="726" t="s">
        <v>3333</v>
      </c>
      <c r="E458" s="729" t="s">
        <v>1652</v>
      </c>
      <c r="F458" s="744">
        <v>0</v>
      </c>
      <c r="G458" s="729" t="s">
        <v>1653</v>
      </c>
    </row>
    <row r="459" spans="1:7" ht="24">
      <c r="A459" s="717" t="s">
        <v>2027</v>
      </c>
      <c r="B459" s="718"/>
      <c r="C459" s="718"/>
      <c r="D459" s="718"/>
      <c r="E459" s="720" t="s">
        <v>1018</v>
      </c>
      <c r="F459" s="716">
        <v>0</v>
      </c>
      <c r="G459" s="720" t="s">
        <v>884</v>
      </c>
    </row>
    <row r="460" spans="1:7">
      <c r="A460" s="718"/>
      <c r="B460" s="717" t="s">
        <v>723</v>
      </c>
      <c r="C460" s="718"/>
      <c r="D460" s="718"/>
      <c r="E460" s="720" t="s">
        <v>1369</v>
      </c>
      <c r="F460" s="716">
        <v>0</v>
      </c>
      <c r="G460" s="720" t="s">
        <v>939</v>
      </c>
    </row>
    <row r="461" spans="1:7" ht="24">
      <c r="A461" s="718"/>
      <c r="B461" s="718"/>
      <c r="C461" s="717" t="s">
        <v>2581</v>
      </c>
      <c r="D461" s="718"/>
      <c r="E461" s="720" t="s">
        <v>1164</v>
      </c>
      <c r="F461" s="716">
        <v>0</v>
      </c>
      <c r="G461" s="720" t="s">
        <v>1165</v>
      </c>
    </row>
    <row r="462" spans="1:7" ht="72">
      <c r="A462" s="725" t="s">
        <v>2027</v>
      </c>
      <c r="B462" s="725" t="s">
        <v>723</v>
      </c>
      <c r="C462" s="725" t="s">
        <v>2581</v>
      </c>
      <c r="D462" s="726" t="s">
        <v>2581</v>
      </c>
      <c r="E462" s="729" t="s">
        <v>3416</v>
      </c>
      <c r="F462" s="744">
        <v>0</v>
      </c>
      <c r="G462" s="729" t="s">
        <v>3417</v>
      </c>
    </row>
    <row r="463" spans="1:7">
      <c r="A463" s="717" t="s">
        <v>2028</v>
      </c>
      <c r="B463" s="718"/>
      <c r="C463" s="718"/>
      <c r="D463" s="718"/>
      <c r="E463" s="720" t="s">
        <v>1019</v>
      </c>
      <c r="F463" s="716">
        <v>0</v>
      </c>
      <c r="G463" s="720" t="s">
        <v>709</v>
      </c>
    </row>
    <row r="464" spans="1:7">
      <c r="A464" s="718"/>
      <c r="B464" s="717" t="s">
        <v>1039</v>
      </c>
      <c r="C464" s="718"/>
      <c r="D464" s="718"/>
      <c r="E464" s="720" t="s">
        <v>1377</v>
      </c>
      <c r="F464" s="716">
        <v>0</v>
      </c>
      <c r="G464" s="720" t="s">
        <v>198</v>
      </c>
    </row>
    <row r="465" spans="1:7" ht="24">
      <c r="A465" s="718"/>
      <c r="B465" s="718"/>
      <c r="C465" s="717" t="s">
        <v>2581</v>
      </c>
      <c r="D465" s="718"/>
      <c r="E465" s="720" t="s">
        <v>1164</v>
      </c>
      <c r="F465" s="716">
        <v>0</v>
      </c>
      <c r="G465" s="720" t="s">
        <v>1165</v>
      </c>
    </row>
    <row r="466" spans="1:7" ht="60">
      <c r="A466" s="725" t="s">
        <v>2028</v>
      </c>
      <c r="B466" s="725" t="s">
        <v>1039</v>
      </c>
      <c r="C466" s="725" t="s">
        <v>2581</v>
      </c>
      <c r="D466" s="726" t="s">
        <v>3354</v>
      </c>
      <c r="E466" s="729" t="s">
        <v>2627</v>
      </c>
      <c r="F466" s="744">
        <v>0</v>
      </c>
      <c r="G466" s="729" t="s">
        <v>3418</v>
      </c>
    </row>
    <row r="467" spans="1:7">
      <c r="A467" s="717" t="s">
        <v>2025</v>
      </c>
      <c r="B467" s="718"/>
      <c r="C467" s="718"/>
      <c r="D467" s="718"/>
      <c r="E467" s="720" t="s">
        <v>1020</v>
      </c>
      <c r="F467" s="716">
        <v>320.15067235999999</v>
      </c>
      <c r="G467" s="720" t="s">
        <v>61</v>
      </c>
    </row>
    <row r="468" spans="1:7" ht="24">
      <c r="A468" s="718"/>
      <c r="B468" s="717" t="s">
        <v>362</v>
      </c>
      <c r="C468" s="718"/>
      <c r="D468" s="718"/>
      <c r="E468" s="720" t="s">
        <v>1382</v>
      </c>
      <c r="F468" s="716">
        <v>0</v>
      </c>
      <c r="G468" s="720" t="s">
        <v>1383</v>
      </c>
    </row>
    <row r="469" spans="1:7" ht="24">
      <c r="A469" s="718"/>
      <c r="B469" s="718"/>
      <c r="C469" s="717" t="s">
        <v>2581</v>
      </c>
      <c r="D469" s="718"/>
      <c r="E469" s="720" t="s">
        <v>1164</v>
      </c>
      <c r="F469" s="716">
        <v>0</v>
      </c>
      <c r="G469" s="720" t="s">
        <v>1165</v>
      </c>
    </row>
    <row r="470" spans="1:7" ht="48">
      <c r="A470" s="725" t="s">
        <v>2025</v>
      </c>
      <c r="B470" s="725" t="s">
        <v>362</v>
      </c>
      <c r="C470" s="725" t="s">
        <v>2581</v>
      </c>
      <c r="D470" s="726" t="s">
        <v>234</v>
      </c>
      <c r="E470" s="729" t="s">
        <v>2432</v>
      </c>
      <c r="F470" s="744">
        <v>0</v>
      </c>
      <c r="G470" s="729" t="s">
        <v>2433</v>
      </c>
    </row>
    <row r="471" spans="1:7" ht="24">
      <c r="A471" s="718"/>
      <c r="B471" s="718"/>
      <c r="C471" s="717" t="s">
        <v>2582</v>
      </c>
      <c r="D471" s="718"/>
      <c r="E471" s="720" t="s">
        <v>1166</v>
      </c>
      <c r="F471" s="716">
        <v>0</v>
      </c>
      <c r="G471" s="720" t="s">
        <v>1167</v>
      </c>
    </row>
    <row r="472" spans="1:7" ht="60">
      <c r="A472" s="730"/>
      <c r="B472" s="730"/>
      <c r="C472" s="725" t="s">
        <v>2582</v>
      </c>
      <c r="D472" s="726" t="s">
        <v>3419</v>
      </c>
      <c r="E472" s="729" t="s">
        <v>3420</v>
      </c>
      <c r="F472" s="744">
        <v>0</v>
      </c>
      <c r="G472" s="729" t="s">
        <v>2797</v>
      </c>
    </row>
    <row r="473" spans="1:7">
      <c r="A473" s="718"/>
      <c r="B473" s="717" t="s">
        <v>580</v>
      </c>
      <c r="C473" s="718"/>
      <c r="D473" s="718"/>
      <c r="E473" s="720" t="s">
        <v>1020</v>
      </c>
      <c r="F473" s="716">
        <v>320.15067235999999</v>
      </c>
      <c r="G473" s="720" t="s">
        <v>61</v>
      </c>
    </row>
    <row r="474" spans="1:7">
      <c r="A474" s="718"/>
      <c r="B474" s="718"/>
      <c r="C474" s="717" t="s">
        <v>2575</v>
      </c>
      <c r="D474" s="718"/>
      <c r="E474" s="720" t="s">
        <v>2576</v>
      </c>
      <c r="F474" s="716">
        <v>320.15067235999999</v>
      </c>
      <c r="G474" s="720" t="s">
        <v>59</v>
      </c>
    </row>
    <row r="475" spans="1:7" ht="24">
      <c r="A475" s="730"/>
      <c r="B475" s="725" t="s">
        <v>580</v>
      </c>
      <c r="C475" s="725" t="s">
        <v>2575</v>
      </c>
      <c r="D475" s="726" t="s">
        <v>3313</v>
      </c>
      <c r="E475" s="729" t="s">
        <v>835</v>
      </c>
      <c r="F475" s="744">
        <v>320.15067235999999</v>
      </c>
      <c r="G475" s="729" t="s">
        <v>829</v>
      </c>
    </row>
    <row r="476" spans="1:7" ht="24">
      <c r="A476" s="718"/>
      <c r="B476" s="718"/>
      <c r="C476" s="717" t="s">
        <v>2581</v>
      </c>
      <c r="D476" s="718"/>
      <c r="E476" s="720" t="s">
        <v>1164</v>
      </c>
      <c r="F476" s="716">
        <v>0</v>
      </c>
      <c r="G476" s="720" t="s">
        <v>1165</v>
      </c>
    </row>
    <row r="477" spans="1:7" ht="72">
      <c r="A477" s="730"/>
      <c r="B477" s="730"/>
      <c r="C477" s="725" t="s">
        <v>2581</v>
      </c>
      <c r="D477" s="726" t="s">
        <v>2575</v>
      </c>
      <c r="E477" s="729" t="s">
        <v>3421</v>
      </c>
      <c r="F477" s="744">
        <v>0</v>
      </c>
      <c r="G477" s="729" t="s">
        <v>3422</v>
      </c>
    </row>
    <row r="478" spans="1:7" ht="48">
      <c r="A478" s="730"/>
      <c r="B478" s="730"/>
      <c r="C478" s="730"/>
      <c r="D478" s="726" t="s">
        <v>3423</v>
      </c>
      <c r="E478" s="729" t="s">
        <v>2217</v>
      </c>
      <c r="F478" s="744">
        <v>0</v>
      </c>
      <c r="G478" s="729" t="s">
        <v>2218</v>
      </c>
    </row>
    <row r="479" spans="1:7">
      <c r="A479" s="746"/>
      <c r="B479" s="746"/>
      <c r="C479" s="746"/>
      <c r="D479" s="747"/>
      <c r="E479" s="748"/>
      <c r="F479" s="747"/>
      <c r="G479" s="749"/>
    </row>
    <row r="480" spans="1:7">
      <c r="A480" s="746"/>
      <c r="B480" s="746"/>
      <c r="C480" s="746"/>
      <c r="D480" s="747"/>
      <c r="E480" s="749"/>
      <c r="F480" s="747"/>
      <c r="G480" s="749"/>
    </row>
    <row r="481" spans="1:7">
      <c r="A481" s="718"/>
      <c r="B481" s="718"/>
      <c r="C481" s="718"/>
      <c r="D481" s="718"/>
      <c r="E481" s="720" t="s">
        <v>1025</v>
      </c>
      <c r="F481" s="716">
        <v>40326.78399933</v>
      </c>
      <c r="G481" s="720" t="s">
        <v>942</v>
      </c>
    </row>
    <row r="482" spans="1:7">
      <c r="A482" s="717" t="s">
        <v>2023</v>
      </c>
      <c r="B482" s="718"/>
      <c r="C482" s="718"/>
      <c r="D482" s="718"/>
      <c r="E482" s="720" t="s">
        <v>1010</v>
      </c>
      <c r="F482" s="716">
        <v>10326.78399933</v>
      </c>
      <c r="G482" s="720" t="s">
        <v>194</v>
      </c>
    </row>
    <row r="483" spans="1:7">
      <c r="A483" s="718"/>
      <c r="B483" s="717" t="s">
        <v>236</v>
      </c>
      <c r="C483" s="718"/>
      <c r="D483" s="718"/>
      <c r="E483" s="720" t="s">
        <v>1291</v>
      </c>
      <c r="F483" s="716">
        <v>10326.78399933</v>
      </c>
      <c r="G483" s="720" t="s">
        <v>679</v>
      </c>
    </row>
    <row r="484" spans="1:7">
      <c r="A484" s="718"/>
      <c r="B484" s="718"/>
      <c r="C484" s="717" t="s">
        <v>2575</v>
      </c>
      <c r="D484" s="718"/>
      <c r="E484" s="720" t="s">
        <v>2576</v>
      </c>
      <c r="F484" s="716">
        <v>10326.78399933</v>
      </c>
      <c r="G484" s="720" t="s">
        <v>59</v>
      </c>
    </row>
    <row r="485" spans="1:7" ht="24">
      <c r="A485" s="725" t="s">
        <v>2023</v>
      </c>
      <c r="B485" s="725" t="s">
        <v>236</v>
      </c>
      <c r="C485" s="725" t="s">
        <v>2575</v>
      </c>
      <c r="D485" s="726" t="s">
        <v>3263</v>
      </c>
      <c r="E485" s="729" t="s">
        <v>1684</v>
      </c>
      <c r="F485" s="744">
        <v>10326.78399933</v>
      </c>
      <c r="G485" s="729" t="s">
        <v>1685</v>
      </c>
    </row>
    <row r="486" spans="1:7">
      <c r="A486" s="718"/>
      <c r="B486" s="717" t="s">
        <v>580</v>
      </c>
      <c r="C486" s="718"/>
      <c r="D486" s="718"/>
      <c r="E486" s="720" t="s">
        <v>1310</v>
      </c>
      <c r="F486" s="716">
        <v>0</v>
      </c>
      <c r="G486" s="720" t="s">
        <v>1311</v>
      </c>
    </row>
    <row r="487" spans="1:7" ht="24">
      <c r="A487" s="718"/>
      <c r="B487" s="718"/>
      <c r="C487" s="717" t="s">
        <v>2641</v>
      </c>
      <c r="D487" s="718"/>
      <c r="E487" s="720" t="s">
        <v>2642</v>
      </c>
      <c r="F487" s="716">
        <v>0</v>
      </c>
      <c r="G487" s="720" t="s">
        <v>2643</v>
      </c>
    </row>
    <row r="488" spans="1:7" ht="48">
      <c r="A488" s="730"/>
      <c r="B488" s="725" t="s">
        <v>580</v>
      </c>
      <c r="C488" s="725" t="s">
        <v>2641</v>
      </c>
      <c r="D488" s="726" t="s">
        <v>3247</v>
      </c>
      <c r="E488" s="729" t="s">
        <v>3424</v>
      </c>
      <c r="F488" s="744">
        <v>0</v>
      </c>
      <c r="G488" s="729" t="s">
        <v>3425</v>
      </c>
    </row>
    <row r="489" spans="1:7" ht="48">
      <c r="A489" s="717" t="s">
        <v>2024</v>
      </c>
      <c r="B489" s="718"/>
      <c r="C489" s="718"/>
      <c r="D489" s="718"/>
      <c r="E489" s="720" t="s">
        <v>1017</v>
      </c>
      <c r="F489" s="716">
        <v>30000</v>
      </c>
      <c r="G489" s="720" t="s">
        <v>244</v>
      </c>
    </row>
    <row r="490" spans="1:7">
      <c r="A490" s="718"/>
      <c r="B490" s="717" t="s">
        <v>723</v>
      </c>
      <c r="C490" s="718"/>
      <c r="D490" s="718"/>
      <c r="E490" s="720" t="s">
        <v>1363</v>
      </c>
      <c r="F490" s="716">
        <v>30000</v>
      </c>
      <c r="G490" s="720" t="s">
        <v>492</v>
      </c>
    </row>
    <row r="491" spans="1:7" ht="24">
      <c r="A491" s="718"/>
      <c r="B491" s="718"/>
      <c r="C491" s="717" t="s">
        <v>1157</v>
      </c>
      <c r="D491" s="718"/>
      <c r="E491" s="720" t="s">
        <v>2574</v>
      </c>
      <c r="F491" s="716">
        <v>30000</v>
      </c>
      <c r="G491" s="720" t="s">
        <v>79</v>
      </c>
    </row>
    <row r="492" spans="1:7" ht="48">
      <c r="A492" s="725" t="s">
        <v>2024</v>
      </c>
      <c r="B492" s="725" t="s">
        <v>723</v>
      </c>
      <c r="C492" s="725" t="s">
        <v>1157</v>
      </c>
      <c r="D492" s="726" t="s">
        <v>3006</v>
      </c>
      <c r="E492" s="729" t="s">
        <v>2219</v>
      </c>
      <c r="F492" s="744">
        <v>30000</v>
      </c>
      <c r="G492" s="729" t="s">
        <v>3426</v>
      </c>
    </row>
    <row r="493" spans="1:7" ht="36">
      <c r="A493" s="730"/>
      <c r="B493" s="730"/>
      <c r="C493" s="730"/>
      <c r="D493" s="726" t="s">
        <v>3014</v>
      </c>
      <c r="E493" s="729" t="s">
        <v>2628</v>
      </c>
      <c r="F493" s="744">
        <v>0</v>
      </c>
      <c r="G493" s="729" t="s">
        <v>2629</v>
      </c>
    </row>
    <row r="494" spans="1:7">
      <c r="A494" s="718"/>
      <c r="B494" s="717" t="s">
        <v>236</v>
      </c>
      <c r="C494" s="718"/>
      <c r="D494" s="718"/>
      <c r="E494" s="720" t="s">
        <v>1364</v>
      </c>
      <c r="F494" s="716">
        <v>0</v>
      </c>
      <c r="G494" s="720" t="s">
        <v>687</v>
      </c>
    </row>
    <row r="495" spans="1:7" ht="24">
      <c r="A495" s="718"/>
      <c r="B495" s="718"/>
      <c r="C495" s="717" t="s">
        <v>1157</v>
      </c>
      <c r="D495" s="718"/>
      <c r="E495" s="720" t="s">
        <v>2574</v>
      </c>
      <c r="F495" s="716">
        <v>0</v>
      </c>
      <c r="G495" s="720" t="s">
        <v>79</v>
      </c>
    </row>
    <row r="496" spans="1:7" ht="36">
      <c r="A496" s="730"/>
      <c r="B496" s="725" t="s">
        <v>236</v>
      </c>
      <c r="C496" s="725" t="s">
        <v>1157</v>
      </c>
      <c r="D496" s="726" t="s">
        <v>2580</v>
      </c>
      <c r="E496" s="729" t="s">
        <v>1977</v>
      </c>
      <c r="F496" s="744">
        <v>0</v>
      </c>
      <c r="G496" s="729" t="s">
        <v>1978</v>
      </c>
    </row>
    <row r="497" spans="1:7" ht="24">
      <c r="A497" s="717" t="s">
        <v>2027</v>
      </c>
      <c r="B497" s="718"/>
      <c r="C497" s="718"/>
      <c r="D497" s="718"/>
      <c r="E497" s="720" t="s">
        <v>1018</v>
      </c>
      <c r="F497" s="716">
        <v>0</v>
      </c>
      <c r="G497" s="720" t="s">
        <v>884</v>
      </c>
    </row>
    <row r="498" spans="1:7">
      <c r="A498" s="718"/>
      <c r="B498" s="717" t="s">
        <v>723</v>
      </c>
      <c r="C498" s="718"/>
      <c r="D498" s="718"/>
      <c r="E498" s="720" t="s">
        <v>1369</v>
      </c>
      <c r="F498" s="716">
        <v>0</v>
      </c>
      <c r="G498" s="720" t="s">
        <v>939</v>
      </c>
    </row>
    <row r="499" spans="1:7" ht="24">
      <c r="A499" s="718"/>
      <c r="B499" s="718"/>
      <c r="C499" s="717" t="s">
        <v>2581</v>
      </c>
      <c r="D499" s="718"/>
      <c r="E499" s="720" t="s">
        <v>1164</v>
      </c>
      <c r="F499" s="716">
        <v>0</v>
      </c>
      <c r="G499" s="720" t="s">
        <v>1165</v>
      </c>
    </row>
    <row r="500" spans="1:7" ht="72">
      <c r="A500" s="725" t="s">
        <v>2027</v>
      </c>
      <c r="B500" s="725" t="s">
        <v>723</v>
      </c>
      <c r="C500" s="725" t="s">
        <v>2581</v>
      </c>
      <c r="D500" s="726" t="s">
        <v>2582</v>
      </c>
      <c r="E500" s="729" t="s">
        <v>3427</v>
      </c>
      <c r="F500" s="744">
        <v>0</v>
      </c>
      <c r="G500" s="729" t="s">
        <v>3428</v>
      </c>
    </row>
    <row r="501" spans="1:7" ht="72">
      <c r="A501" s="730"/>
      <c r="B501" s="730"/>
      <c r="C501" s="730"/>
      <c r="D501" s="726" t="s">
        <v>2583</v>
      </c>
      <c r="E501" s="729" t="s">
        <v>3429</v>
      </c>
      <c r="F501" s="744">
        <v>0</v>
      </c>
      <c r="G501" s="729" t="s">
        <v>3430</v>
      </c>
    </row>
    <row r="502" spans="1:7">
      <c r="A502" s="717" t="s">
        <v>2028</v>
      </c>
      <c r="B502" s="718"/>
      <c r="C502" s="718"/>
      <c r="D502" s="718"/>
      <c r="E502" s="720" t="s">
        <v>1019</v>
      </c>
      <c r="F502" s="716">
        <v>0</v>
      </c>
      <c r="G502" s="720" t="s">
        <v>709</v>
      </c>
    </row>
    <row r="503" spans="1:7" ht="24">
      <c r="A503" s="718"/>
      <c r="B503" s="717" t="s">
        <v>580</v>
      </c>
      <c r="C503" s="718"/>
      <c r="D503" s="718"/>
      <c r="E503" s="720" t="s">
        <v>1379</v>
      </c>
      <c r="F503" s="716">
        <v>0</v>
      </c>
      <c r="G503" s="720" t="s">
        <v>34</v>
      </c>
    </row>
    <row r="504" spans="1:7" ht="24">
      <c r="A504" s="718"/>
      <c r="B504" s="718"/>
      <c r="C504" s="717" t="s">
        <v>2583</v>
      </c>
      <c r="D504" s="718"/>
      <c r="E504" s="720" t="s">
        <v>1921</v>
      </c>
      <c r="F504" s="716">
        <v>0</v>
      </c>
      <c r="G504" s="720" t="s">
        <v>1922</v>
      </c>
    </row>
    <row r="505" spans="1:7" ht="36">
      <c r="A505" s="725" t="s">
        <v>2028</v>
      </c>
      <c r="B505" s="725" t="s">
        <v>580</v>
      </c>
      <c r="C505" s="725" t="s">
        <v>2583</v>
      </c>
      <c r="D505" s="726" t="s">
        <v>3355</v>
      </c>
      <c r="E505" s="729" t="s">
        <v>1925</v>
      </c>
      <c r="F505" s="744">
        <v>0</v>
      </c>
      <c r="G505" s="729" t="s">
        <v>1926</v>
      </c>
    </row>
    <row r="506" spans="1:7">
      <c r="A506" s="717" t="s">
        <v>2025</v>
      </c>
      <c r="B506" s="718"/>
      <c r="C506" s="718"/>
      <c r="D506" s="718"/>
      <c r="E506" s="720" t="s">
        <v>1020</v>
      </c>
      <c r="F506" s="716">
        <v>0</v>
      </c>
      <c r="G506" s="720" t="s">
        <v>61</v>
      </c>
    </row>
    <row r="507" spans="1:7" ht="24">
      <c r="A507" s="718"/>
      <c r="B507" s="717" t="s">
        <v>362</v>
      </c>
      <c r="C507" s="718"/>
      <c r="D507" s="718"/>
      <c r="E507" s="720" t="s">
        <v>1382</v>
      </c>
      <c r="F507" s="716">
        <v>0</v>
      </c>
      <c r="G507" s="720" t="s">
        <v>1383</v>
      </c>
    </row>
    <row r="508" spans="1:7" ht="24">
      <c r="A508" s="718"/>
      <c r="B508" s="718"/>
      <c r="C508" s="717" t="s">
        <v>2582</v>
      </c>
      <c r="D508" s="718"/>
      <c r="E508" s="720" t="s">
        <v>1166</v>
      </c>
      <c r="F508" s="716">
        <v>0</v>
      </c>
      <c r="G508" s="720" t="s">
        <v>1167</v>
      </c>
    </row>
    <row r="509" spans="1:7" ht="48">
      <c r="A509" s="725" t="s">
        <v>2025</v>
      </c>
      <c r="B509" s="725" t="s">
        <v>362</v>
      </c>
      <c r="C509" s="725" t="s">
        <v>2582</v>
      </c>
      <c r="D509" s="726" t="s">
        <v>3431</v>
      </c>
      <c r="E509" s="729" t="s">
        <v>3432</v>
      </c>
      <c r="F509" s="744">
        <v>0</v>
      </c>
      <c r="G509" s="729" t="s">
        <v>3433</v>
      </c>
    </row>
    <row r="510" spans="1:7">
      <c r="A510" s="718"/>
      <c r="B510" s="717" t="s">
        <v>580</v>
      </c>
      <c r="C510" s="718"/>
      <c r="D510" s="718"/>
      <c r="E510" s="720" t="s">
        <v>1020</v>
      </c>
      <c r="F510" s="716">
        <v>0</v>
      </c>
      <c r="G510" s="720" t="s">
        <v>61</v>
      </c>
    </row>
    <row r="511" spans="1:7" ht="24">
      <c r="A511" s="718"/>
      <c r="B511" s="718"/>
      <c r="C511" s="717" t="s">
        <v>2584</v>
      </c>
      <c r="D511" s="718"/>
      <c r="E511" s="720" t="s">
        <v>2032</v>
      </c>
      <c r="F511" s="716">
        <v>0</v>
      </c>
      <c r="G511" s="720" t="s">
        <v>2033</v>
      </c>
    </row>
    <row r="512" spans="1:7" ht="48">
      <c r="A512" s="730"/>
      <c r="B512" s="725" t="s">
        <v>580</v>
      </c>
      <c r="C512" s="725" t="s">
        <v>2584</v>
      </c>
      <c r="D512" s="726" t="s">
        <v>3284</v>
      </c>
      <c r="E512" s="729" t="s">
        <v>2803</v>
      </c>
      <c r="F512" s="744">
        <v>0</v>
      </c>
      <c r="G512" s="729" t="s">
        <v>2804</v>
      </c>
    </row>
    <row r="513" spans="1:7" ht="48">
      <c r="A513" s="730"/>
      <c r="B513" s="730"/>
      <c r="C513" s="730"/>
      <c r="D513" s="726" t="s">
        <v>3384</v>
      </c>
      <c r="E513" s="729" t="s">
        <v>2805</v>
      </c>
      <c r="F513" s="744">
        <v>0</v>
      </c>
      <c r="G513" s="729" t="s">
        <v>3434</v>
      </c>
    </row>
    <row r="514" spans="1:7">
      <c r="A514" s="718"/>
      <c r="B514" s="718"/>
      <c r="C514" s="718"/>
      <c r="D514" s="718"/>
      <c r="E514" s="720" t="s">
        <v>1030</v>
      </c>
      <c r="F514" s="716">
        <v>5619.5010114999995</v>
      </c>
      <c r="G514" s="720" t="s">
        <v>807</v>
      </c>
    </row>
    <row r="515" spans="1:7">
      <c r="A515" s="717" t="s">
        <v>2881</v>
      </c>
      <c r="B515" s="718"/>
      <c r="C515" s="718"/>
      <c r="D515" s="718"/>
      <c r="E515" s="720" t="s">
        <v>920</v>
      </c>
      <c r="F515" s="716">
        <v>5619.5010114999995</v>
      </c>
      <c r="G515" s="720" t="s">
        <v>99</v>
      </c>
    </row>
    <row r="516" spans="1:7">
      <c r="A516" s="718"/>
      <c r="B516" s="717" t="s">
        <v>723</v>
      </c>
      <c r="C516" s="718"/>
      <c r="D516" s="718"/>
      <c r="E516" s="720" t="s">
        <v>920</v>
      </c>
      <c r="F516" s="716">
        <v>5619.5010114999995</v>
      </c>
      <c r="G516" s="720" t="s">
        <v>99</v>
      </c>
    </row>
    <row r="517" spans="1:7">
      <c r="A517" s="718"/>
      <c r="B517" s="718"/>
      <c r="C517" s="717" t="s">
        <v>2575</v>
      </c>
      <c r="D517" s="718"/>
      <c r="E517" s="720" t="s">
        <v>2576</v>
      </c>
      <c r="F517" s="716">
        <v>5619.5010114999995</v>
      </c>
      <c r="G517" s="720" t="s">
        <v>59</v>
      </c>
    </row>
    <row r="518" spans="1:7">
      <c r="A518" s="725" t="s">
        <v>2881</v>
      </c>
      <c r="B518" s="725" t="s">
        <v>723</v>
      </c>
      <c r="C518" s="725" t="s">
        <v>2575</v>
      </c>
      <c r="D518" s="726" t="s">
        <v>3253</v>
      </c>
      <c r="E518" s="729" t="s">
        <v>1389</v>
      </c>
      <c r="F518" s="744">
        <v>5619.5010114999995</v>
      </c>
      <c r="G518" s="729" t="s">
        <v>898</v>
      </c>
    </row>
  </sheetData>
  <sheetProtection formatCells="0" formatColumns="0" formatRows="0" insertColumns="0" insertRows="0" insertHyperlinks="0" deleteColumns="0" deleteRows="0" sort="0" autoFilter="0"/>
  <mergeCells count="1">
    <mergeCell ref="G2:G3"/>
  </mergeCells>
  <phoneticPr fontId="8" type="noConversion"/>
  <pageMargins left="0.74803149606299213" right="0.19685039370078741" top="0.51181102362204722" bottom="0.31496062992125984" header="0.51181102362204722" footer="0.31496062992125984"/>
  <pageSetup paperSize="9" scale="6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48</vt:i4>
      </vt:variant>
      <vt:variant>
        <vt:lpstr>Именованные диапазоны</vt:lpstr>
      </vt:variant>
      <vt:variant>
        <vt:i4>53</vt:i4>
      </vt:variant>
    </vt:vector>
  </HeadingPairs>
  <TitlesOfParts>
    <vt:vector size="101" baseType="lpstr">
      <vt:lpstr>табл 1</vt:lpstr>
      <vt:lpstr>табл 2 </vt:lpstr>
      <vt:lpstr>табл 3</vt:lpstr>
      <vt:lpstr>табл 4</vt:lpstr>
      <vt:lpstr>табл 5</vt:lpstr>
      <vt:lpstr>табл 6</vt:lpstr>
      <vt:lpstr>табл 7</vt:lpstr>
      <vt:lpstr>табл 8 (дох)</vt:lpstr>
      <vt:lpstr>табл 8 (расх)</vt:lpstr>
      <vt:lpstr>табл 9</vt:lpstr>
      <vt:lpstr>табл 10</vt:lpstr>
      <vt:lpstr>таб 11</vt:lpstr>
      <vt:lpstr>табл 12</vt:lpstr>
      <vt:lpstr>табл 12.1</vt:lpstr>
      <vt:lpstr>табл 12.2</vt:lpstr>
      <vt:lpstr>табл 12.3</vt:lpstr>
      <vt:lpstr>табл 12.4</vt:lpstr>
      <vt:lpstr>табл 12.5</vt:lpstr>
      <vt:lpstr>табл 12.6</vt:lpstr>
      <vt:lpstr>табл 12.7</vt:lpstr>
      <vt:lpstr>табл 12.8</vt:lpstr>
      <vt:lpstr>табл 12.9</vt:lpstr>
      <vt:lpstr>табл 12.10</vt:lpstr>
      <vt:lpstr>табл 12.11</vt:lpstr>
      <vt:lpstr>табл 12.12</vt:lpstr>
      <vt:lpstr>табл 12.13</vt:lpstr>
      <vt:lpstr>табл 12.14</vt:lpstr>
      <vt:lpstr>табл 12.15</vt:lpstr>
      <vt:lpstr>табл 12.16</vt:lpstr>
      <vt:lpstr>табл 12.17</vt:lpstr>
      <vt:lpstr>табл 13</vt:lpstr>
      <vt:lpstr>табл 14</vt:lpstr>
      <vt:lpstr>табл 15</vt:lpstr>
      <vt:lpstr>табл 16 кв</vt:lpstr>
      <vt:lpstr>табл 17</vt:lpstr>
      <vt:lpstr>табл 18кв</vt:lpstr>
      <vt:lpstr>табл 19год</vt:lpstr>
      <vt:lpstr>табл 20 полугод</vt:lpstr>
      <vt:lpstr>табл 21 кв</vt:lpstr>
      <vt:lpstr>табл 22 кв </vt:lpstr>
      <vt:lpstr>табл 23 кв</vt:lpstr>
      <vt:lpstr>таб 24</vt:lpstr>
      <vt:lpstr>табл 25 кв</vt:lpstr>
      <vt:lpstr>табл 26 кв</vt:lpstr>
      <vt:lpstr>табл 27 год</vt:lpstr>
      <vt:lpstr>табл 28 год</vt:lpstr>
      <vt:lpstr>табл 29 кв</vt:lpstr>
      <vt:lpstr>табл 30</vt:lpstr>
      <vt:lpstr>'таб 11'!Заголовки_для_печати</vt:lpstr>
      <vt:lpstr>'табл 10'!Заголовки_для_печати</vt:lpstr>
      <vt:lpstr>'табл 23 кв'!Заголовки_для_печати</vt:lpstr>
      <vt:lpstr>'табл 4'!Заголовки_для_печати</vt:lpstr>
      <vt:lpstr>'табл 5'!Заголовки_для_печати</vt:lpstr>
      <vt:lpstr>'табл 8 (дох)'!Заголовки_для_печати</vt:lpstr>
      <vt:lpstr>'табл 8 (расх)'!Заголовки_для_печати</vt:lpstr>
      <vt:lpstr>'табл 9'!Заголовки_для_печати</vt:lpstr>
      <vt:lpstr>'таб 11'!Область_печати</vt:lpstr>
      <vt:lpstr>'таб 24'!Область_печати</vt:lpstr>
      <vt:lpstr>'табл 1'!Область_печати</vt:lpstr>
      <vt:lpstr>'табл 10'!Область_печати</vt:lpstr>
      <vt:lpstr>'табл 12'!Область_печати</vt:lpstr>
      <vt:lpstr>'табл 12.1'!Область_печати</vt:lpstr>
      <vt:lpstr>'табл 12.10'!Область_печати</vt:lpstr>
      <vt:lpstr>'табл 12.11'!Область_печати</vt:lpstr>
      <vt:lpstr>'табл 12.12'!Область_печати</vt:lpstr>
      <vt:lpstr>'табл 12.13'!Область_печати</vt:lpstr>
      <vt:lpstr>'табл 12.14'!Область_печати</vt:lpstr>
      <vt:lpstr>'табл 12.15'!Область_печати</vt:lpstr>
      <vt:lpstr>'табл 12.16'!Область_печати</vt:lpstr>
      <vt:lpstr>'табл 12.17'!Область_печати</vt:lpstr>
      <vt:lpstr>'табл 12.2'!Область_печати</vt:lpstr>
      <vt:lpstr>'табл 12.3'!Область_печати</vt:lpstr>
      <vt:lpstr>'табл 12.4'!Область_печати</vt:lpstr>
      <vt:lpstr>'табл 12.5'!Область_печати</vt:lpstr>
      <vt:lpstr>'табл 12.6'!Область_печати</vt:lpstr>
      <vt:lpstr>'табл 12.7'!Область_печати</vt:lpstr>
      <vt:lpstr>'табл 12.8'!Область_печати</vt:lpstr>
      <vt:lpstr>'табл 12.9'!Область_печати</vt:lpstr>
      <vt:lpstr>'табл 13'!Область_печати</vt:lpstr>
      <vt:lpstr>'табл 14'!Область_печати</vt:lpstr>
      <vt:lpstr>'табл 15'!Область_печати</vt:lpstr>
      <vt:lpstr>'табл 17'!Область_печати</vt:lpstr>
      <vt:lpstr>'табл 18кв'!Область_печати</vt:lpstr>
      <vt:lpstr>'табл 2 '!Область_печати</vt:lpstr>
      <vt:lpstr>'табл 20 полугод'!Область_печати</vt:lpstr>
      <vt:lpstr>'табл 21 кв'!Область_печати</vt:lpstr>
      <vt:lpstr>'табл 22 кв '!Область_печати</vt:lpstr>
      <vt:lpstr>'табл 25 кв'!Область_печати</vt:lpstr>
      <vt:lpstr>'табл 26 кв'!Область_печати</vt:lpstr>
      <vt:lpstr>'табл 27 год'!Область_печати</vt:lpstr>
      <vt:lpstr>'табл 28 год'!Область_печати</vt:lpstr>
      <vt:lpstr>'табл 29 кв'!Область_печати</vt:lpstr>
      <vt:lpstr>'табл 3'!Область_печати</vt:lpstr>
      <vt:lpstr>'табл 30'!Область_печати</vt:lpstr>
      <vt:lpstr>'табл 4'!Область_печати</vt:lpstr>
      <vt:lpstr>'табл 5'!Область_печати</vt:lpstr>
      <vt:lpstr>'табл 6'!Область_печати</vt:lpstr>
      <vt:lpstr>'табл 7'!Область_печати</vt:lpstr>
      <vt:lpstr>'табл 8 (дох)'!Область_печати</vt:lpstr>
      <vt:lpstr>'табл 8 (расх)'!Область_печати</vt:lpstr>
      <vt:lpstr>'табл 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Феруза Жолдасбаева</dc:creator>
  <cp:lastModifiedBy>Айгуль Сулейменова Сатыбаевна</cp:lastModifiedBy>
  <cp:lastPrinted>2019-03-01T06:39:34Z</cp:lastPrinted>
  <dcterms:created xsi:type="dcterms:W3CDTF">2007-04-10T05:38:52Z</dcterms:created>
  <dcterms:modified xsi:type="dcterms:W3CDTF">2020-04-10T08:15:48Z</dcterms:modified>
</cp:coreProperties>
</file>