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 activeTab="1"/>
  </bookViews>
  <sheets>
    <sheet name="по программам" sheetId="1" r:id="rId1"/>
    <sheet name="по отраслям" sheetId="3" r:id="rId2"/>
  </sheets>
  <definedNames>
    <definedName name="_xlnm.Print_Titles" localSheetId="1">'по отраслям'!$8:$10</definedName>
    <definedName name="_xlnm.Print_Titles" localSheetId="0">'по программам'!$8:$10</definedName>
    <definedName name="_xlnm.Print_Area" localSheetId="0">'по программам'!$A$1:$M$64</definedName>
  </definedNames>
  <calcPr calcId="145621"/>
</workbook>
</file>

<file path=xl/calcChain.xml><?xml version="1.0" encoding="utf-8"?>
<calcChain xmlns="http://schemas.openxmlformats.org/spreadsheetml/2006/main">
  <c r="M61" i="1" l="1"/>
  <c r="L61" i="1"/>
  <c r="K61" i="1"/>
  <c r="J61" i="1"/>
  <c r="I61" i="1"/>
  <c r="H61" i="1"/>
  <c r="G61" i="1"/>
  <c r="E57" i="3"/>
  <c r="F60" i="1"/>
  <c r="F61" i="1" s="1"/>
  <c r="E46" i="3" l="1"/>
  <c r="E35" i="3"/>
  <c r="E22" i="3"/>
  <c r="E15" i="3"/>
  <c r="L46" i="3"/>
  <c r="K46" i="3"/>
  <c r="J46" i="3"/>
  <c r="I46" i="3"/>
  <c r="H46" i="3"/>
  <c r="G46" i="3"/>
  <c r="F46" i="3"/>
  <c r="L35" i="3"/>
  <c r="K35" i="3"/>
  <c r="J35" i="3"/>
  <c r="I35" i="3"/>
  <c r="H35" i="3"/>
  <c r="G35" i="3"/>
  <c r="F35" i="3"/>
  <c r="L22" i="3"/>
  <c r="K22" i="3"/>
  <c r="J22" i="3"/>
  <c r="H22" i="3"/>
  <c r="G22" i="3"/>
  <c r="F22" i="3"/>
  <c r="L15" i="3"/>
  <c r="K15" i="3"/>
  <c r="J15" i="3"/>
  <c r="I15" i="3"/>
  <c r="H15" i="3"/>
  <c r="G15" i="3"/>
  <c r="F15" i="3"/>
  <c r="E54" i="3"/>
  <c r="E53" i="3"/>
  <c r="E52" i="3"/>
  <c r="E51" i="3"/>
  <c r="E50" i="3"/>
  <c r="E49" i="3"/>
  <c r="L48" i="3"/>
  <c r="L55" i="3" s="1"/>
  <c r="K48" i="3"/>
  <c r="K55" i="3" s="1"/>
  <c r="J48" i="3"/>
  <c r="J55" i="3" s="1"/>
  <c r="I48" i="3"/>
  <c r="I55" i="3" s="1"/>
  <c r="H48" i="3"/>
  <c r="H55" i="3" s="1"/>
  <c r="G48" i="3"/>
  <c r="G55" i="3" s="1"/>
  <c r="F48" i="3"/>
  <c r="F55" i="3" s="1"/>
  <c r="I18" i="3"/>
  <c r="I17" i="3"/>
  <c r="M48" i="1"/>
  <c r="M55" i="1" s="1"/>
  <c r="L48" i="1"/>
  <c r="L55" i="1" s="1"/>
  <c r="K48" i="1"/>
  <c r="K55" i="1" s="1"/>
  <c r="J48" i="1"/>
  <c r="J55" i="1" s="1"/>
  <c r="I48" i="1"/>
  <c r="I55" i="1" s="1"/>
  <c r="H48" i="1"/>
  <c r="H55" i="1" s="1"/>
  <c r="G48" i="1"/>
  <c r="G55" i="1" s="1"/>
  <c r="F54" i="1"/>
  <c r="F53" i="1"/>
  <c r="F52" i="1"/>
  <c r="F51" i="1"/>
  <c r="F50" i="1"/>
  <c r="F49" i="1"/>
  <c r="I22" i="3" l="1"/>
  <c r="G11" i="3"/>
  <c r="K11" i="3"/>
  <c r="I11" i="3"/>
  <c r="F11" i="3"/>
  <c r="H11" i="3"/>
  <c r="J11" i="3"/>
  <c r="L11" i="3"/>
  <c r="F48" i="1"/>
  <c r="F55" i="1" s="1"/>
  <c r="E48" i="3"/>
  <c r="E55" i="3" s="1"/>
  <c r="E11" i="3" s="1"/>
  <c r="M64" i="1"/>
  <c r="L64" i="1"/>
  <c r="K64" i="1"/>
  <c r="J64" i="1"/>
  <c r="I64" i="1"/>
  <c r="H64" i="1"/>
  <c r="G64" i="1"/>
  <c r="F64" i="1"/>
  <c r="M58" i="1"/>
  <c r="L58" i="1"/>
  <c r="K58" i="1"/>
  <c r="J58" i="1"/>
  <c r="I58" i="1"/>
  <c r="H58" i="1"/>
  <c r="G58" i="1"/>
  <c r="F58" i="1"/>
  <c r="M46" i="1"/>
  <c r="L46" i="1"/>
  <c r="K46" i="1"/>
  <c r="J46" i="1"/>
  <c r="I46" i="1"/>
  <c r="H46" i="1"/>
  <c r="G46" i="1"/>
  <c r="F46" i="1"/>
  <c r="M25" i="1"/>
  <c r="L25" i="1"/>
  <c r="K25" i="1"/>
  <c r="J25" i="1"/>
  <c r="I25" i="1"/>
  <c r="H25" i="1"/>
  <c r="G25" i="1"/>
  <c r="F25" i="1"/>
  <c r="M21" i="1"/>
  <c r="L21" i="1"/>
  <c r="K21" i="1"/>
  <c r="I21" i="1"/>
  <c r="H21" i="1"/>
  <c r="G21" i="1"/>
  <c r="F21" i="1"/>
  <c r="M17" i="1"/>
  <c r="L17" i="1"/>
  <c r="K17" i="1"/>
  <c r="J17" i="1"/>
  <c r="I17" i="1"/>
  <c r="H17" i="1"/>
  <c r="G17" i="1"/>
  <c r="F17" i="1"/>
  <c r="M14" i="1"/>
  <c r="M11" i="1" s="1"/>
  <c r="L14" i="1"/>
  <c r="L11" i="1" s="1"/>
  <c r="K14" i="1"/>
  <c r="K11" i="1" s="1"/>
  <c r="J14" i="1"/>
  <c r="I14" i="1"/>
  <c r="I11" i="1" s="1"/>
  <c r="H14" i="1"/>
  <c r="H11" i="1" s="1"/>
  <c r="G14" i="1"/>
  <c r="G11" i="1" s="1"/>
  <c r="F14" i="1"/>
  <c r="F11" i="1" s="1"/>
  <c r="J20" i="1" l="1"/>
  <c r="J19" i="1"/>
  <c r="J21" i="1" l="1"/>
  <c r="J11" i="1" s="1"/>
</calcChain>
</file>

<file path=xl/sharedStrings.xml><?xml version="1.0" encoding="utf-8"?>
<sst xmlns="http://schemas.openxmlformats.org/spreadsheetml/2006/main" count="272" uniqueCount="81">
  <si>
    <t>Наименование</t>
  </si>
  <si>
    <t>Наиме-
нование
АБП</t>
  </si>
  <si>
    <t>Период
реализа
ции</t>
  </si>
  <si>
    <t>Источ-
ник
финанси-
рования</t>
  </si>
  <si>
    <t xml:space="preserve">Всего до планируемого года
(тыс.тенге)
</t>
  </si>
  <si>
    <t>План (тыс.тенге)</t>
  </si>
  <si>
    <t>Общая
стоимость
(тыс.
тенге)</t>
  </si>
  <si>
    <t xml:space="preserve"> к Правилам разработки Прогноза социально-экономического развития </t>
  </si>
  <si>
    <t>Приложение 1</t>
  </si>
  <si>
    <t>Образование</t>
  </si>
  <si>
    <t>Здравоохранение</t>
  </si>
  <si>
    <t>Строительство поликлиники на 250 посещений в смену в г.Булаево района М.Жумабаева</t>
  </si>
  <si>
    <t>2012-2013</t>
  </si>
  <si>
    <t>РБ</t>
  </si>
  <si>
    <t>Строительство поликлиники на 250 посещений в смену в г.Сергеевка района Шал акына</t>
  </si>
  <si>
    <t>Строительство поликлиники на 250 посещений в смену в с.Явленка Есильского района</t>
  </si>
  <si>
    <t>Строительство поликлиники на 250 посещений в смену в с.Смирново Аккайынского района</t>
  </si>
  <si>
    <t>2013-2014</t>
  </si>
  <si>
    <t>Строительство средней школы на 300 учащихся в с.Байтерек Кызылжарского района</t>
  </si>
  <si>
    <t>2014-2015</t>
  </si>
  <si>
    <t>Итого:</t>
  </si>
  <si>
    <t>Государственная программа образования Республики Казахстан на 2011-2020 годы</t>
  </si>
  <si>
    <t>2010 год</t>
  </si>
  <si>
    <t>2011 год</t>
  </si>
  <si>
    <t>2012 год</t>
  </si>
  <si>
    <t>2013 год</t>
  </si>
  <si>
    <t>2014 год</t>
  </si>
  <si>
    <t>2015 год</t>
  </si>
  <si>
    <t xml:space="preserve">После 2015 года
(тыс.тенге)
</t>
  </si>
  <si>
    <t>Строительство школы на 300 мест в рабочем поселке г.Мамлютка Мамлютского района</t>
  </si>
  <si>
    <t>УО</t>
  </si>
  <si>
    <t>Программа развития онкологической помощи Республики Казахстан на 2012-2013 годы</t>
  </si>
  <si>
    <t>УЗ</t>
  </si>
  <si>
    <t>Послание Президента Республики Казахстан Н.А.Назарбаева народу Казахстана "Построим будущее вместе!" (Астана, 28 января 2011 года)</t>
  </si>
  <si>
    <t>Послание Президента Республики Казахстан - Лидера Нации Н.А.Назарбаева народу Казахстана "Социально-экономическая модернизация - главный вектор развития Казахстана" (27 января 2012 года)</t>
  </si>
  <si>
    <t>2013-2015</t>
  </si>
  <si>
    <t>Программа "Ақ Бұлақ" на 2011-2020 годы</t>
  </si>
  <si>
    <t>Развитие и реконструкция разводящих сетей водопровода с.Саумалколь Айыртауского района</t>
  </si>
  <si>
    <t>Реконструкция локальной системы водоснабжения в селе Чистополье района Г.Мусрепова</t>
  </si>
  <si>
    <t>Реконструкция системы водоснабжения в с.Минкесер Мамлютского района</t>
  </si>
  <si>
    <t>Строительство локального водоснабжения из подземных вод с.Кайрат Уалихановского района</t>
  </si>
  <si>
    <t>Развитие и реконструкция разводящих сетей в с.Корнеевка Есильского района</t>
  </si>
  <si>
    <t>Строительство отвода водоснабжения от с.Каракога к с.Куралай и с.Лебяжье  района М.Жумабаева</t>
  </si>
  <si>
    <t>Развитие и реконструкция системы водоснабжения в с.Имантау Айыртауского района (1-я очередь)</t>
  </si>
  <si>
    <t>Реконструкция отвода магистрального водовода на с.Хмельницкое Тимирязевского района и сооружений на площадке водопроводных сетей</t>
  </si>
  <si>
    <t>УС</t>
  </si>
  <si>
    <t>УЭЖКХ</t>
  </si>
  <si>
    <t>Программа развития регионов</t>
  </si>
  <si>
    <t>Строительство центральной котельной в с.Новоишимское района Г.Мусрепова</t>
  </si>
  <si>
    <t>Вне программ по модернизации социальной сферы</t>
  </si>
  <si>
    <t>Реконструкция водопровода по ул.Алтынсарина от водопроводно-очистных сооружений до ул.Конституции Казахстана в г.Петропавловск</t>
  </si>
  <si>
    <t>Реконструкция водовода по ул.Универсальная от ул.Осипенко до ул.2-ая Универсальная в г.Петропавловск</t>
  </si>
  <si>
    <t>Реконструкция водовода от насосной станции 1-го подъема до водопроводно-очистных сооружений (1-ая нитка) 1 очередь в г.Петропавловск</t>
  </si>
  <si>
    <t>Реконструкция открытой ливневой канализации по ул.Казахстанской правды на участке от ул.А.Шажимбаева по ул.Ишимская на участке от ул.Казахстанской правды до ул.Пушкина в г.Петропавловск</t>
  </si>
  <si>
    <t>Реконструкция закрытой ливневой канализации по ул.Г.Мусрепова в г.Петропавловск</t>
  </si>
  <si>
    <t>Устройство сетей ливневой канализации микрорайона «Юбилейный» с подключением в существующий коллектор по ул. Шухова в г.Петропавловск</t>
  </si>
  <si>
    <t>Реконструкция самотечного коллектора "Южный" в г.Петропавловск</t>
  </si>
  <si>
    <t>Реконструкция напорного коллектора "Южный" в г.Петропавловск</t>
  </si>
  <si>
    <t>ВСЕГО по области целевые трансферты:</t>
  </si>
  <si>
    <t>Программа "Доступное жилье 2020"</t>
  </si>
  <si>
    <t>Жилищное строительство</t>
  </si>
  <si>
    <t>Кредитное жилье через систему ЖССБК</t>
  </si>
  <si>
    <t>Арендное жилье для очередников</t>
  </si>
  <si>
    <t>Арендное жилье для молодых семей</t>
  </si>
  <si>
    <t>Арендное жилье                                                                                                                          по программе "Занятости 2020"</t>
  </si>
  <si>
    <t>Жилье АО "КИК"-аренда с выкупом</t>
  </si>
  <si>
    <t>2013-2020</t>
  </si>
  <si>
    <t>Развитие и обустройство инженерно-коммуникационной инфраструктуры</t>
  </si>
  <si>
    <t>Перечень приоритетных бюджетных инвестиций на 2013-2015 годы в разрезе государственных программ за счет республиканского и местного бюджетов по Северо-Казахстанской области</t>
  </si>
  <si>
    <t>"Водоснабжение сельских населенных пунктов Уалихановского и Акжарского районов (3-я очередь) Северо-Казахстанской области". Водовод "с. Актуесай-с.Ондирис - с.Жумысши-с.Жамбыл"</t>
  </si>
  <si>
    <t>"Водоснабжение сельских населенных пунктов Уалихановского и Акжарского районов (3-я очередь) Северо-Казахстанской области". Водовод "с.Молодая Гвардия - с.Мортык".</t>
  </si>
  <si>
    <t>Реконструкция водовода Есдаулетовское месторождение подземных вод - а. Чехово Уалихановского района</t>
  </si>
  <si>
    <t>Перечень приоритетных бюджетных инвестиций на 2013-2015 годы в разрезе приоритетных направлений за счет республиканского и местного бюджетов по Северо-Казахстанской области</t>
  </si>
  <si>
    <t>Водообеспечение</t>
  </si>
  <si>
    <t>Жилищно-коммунальное хозяйство</t>
  </si>
  <si>
    <t>Программа по развитию транспортной инфраструктуры в РК на 2010 - 2014 годы</t>
  </si>
  <si>
    <t>Реконструкция автодороги КТ - 68 "Лавровка - Келлеровка - Тайынша - Чкалово"</t>
  </si>
  <si>
    <t>МТК</t>
  </si>
  <si>
    <t>2010-2014</t>
  </si>
  <si>
    <t>Дорожная отрасль</t>
  </si>
  <si>
    <t>Строительство 2 этажа радиологического корпуса областного онкологического диспансера в городе Петропавловск  с теплым переходом в хирургический корпус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</si>
</sst>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47">
    <xf numFmtId="0" fontId="0" fillId="0" borderId="0" xfId="0"/>
    <xf numFmtId="0" fontId="3" fillId="0" borderId="1" xfId="0" applyFont="1" applyFill="1" applyBorder="1"/>
    <xf numFmtId="0" fontId="6" fillId="0" borderId="1" xfId="0" applyFont="1" applyFill="1" applyBorder="1" applyAlignment="1">
      <alignment vertical="center" wrapText="1"/>
    </xf>
    <xf numFmtId="0" fontId="3" fillId="0" borderId="0" xfId="0" applyFont="1" applyFill="1"/>
    <xf numFmtId="0" fontId="11" fillId="0" borderId="1" xfId="0" applyFont="1" applyFill="1" applyBorder="1"/>
    <xf numFmtId="0" fontId="11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1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M64"/>
  <sheetViews>
    <sheetView view="pageBreakPreview" topLeftCell="A58" zoomScale="80" zoomScaleNormal="100" zoomScaleSheetLayoutView="80" workbookViewId="0">
      <selection activeCell="F76" sqref="F76"/>
    </sheetView>
  </sheetViews>
  <sheetFormatPr defaultRowHeight="12.75" x14ac:dyDescent="0.2"/>
  <cols>
    <col min="1" max="1" width="3.7109375" style="3" customWidth="1"/>
    <col min="2" max="2" width="68.28515625" style="3" customWidth="1"/>
    <col min="3" max="3" width="11" style="3" customWidth="1"/>
    <col min="4" max="4" width="10.5703125" style="3" customWidth="1"/>
    <col min="5" max="5" width="6.28515625" style="3" customWidth="1"/>
    <col min="6" max="6" width="12.42578125" style="3" customWidth="1"/>
    <col min="7" max="7" width="8.140625" style="3" customWidth="1"/>
    <col min="8" max="8" width="10" style="3" customWidth="1"/>
    <col min="9" max="9" width="10.5703125" style="3" customWidth="1"/>
    <col min="10" max="10" width="11.28515625" style="3" customWidth="1"/>
    <col min="11" max="11" width="11.42578125" style="3" customWidth="1"/>
    <col min="12" max="12" width="11.7109375" style="3" customWidth="1"/>
    <col min="13" max="13" width="12.42578125" style="3" customWidth="1"/>
    <col min="14" max="16384" width="9.140625" style="3"/>
  </cols>
  <sheetData>
    <row r="2" spans="1:13" ht="12.75" customHeight="1" x14ac:dyDescent="0.2">
      <c r="J2" s="36" t="s">
        <v>8</v>
      </c>
      <c r="K2" s="36"/>
      <c r="L2" s="36"/>
      <c r="M2" s="36"/>
    </row>
    <row r="3" spans="1:13" ht="33.75" customHeight="1" x14ac:dyDescent="0.2">
      <c r="J3" s="36" t="s">
        <v>7</v>
      </c>
      <c r="K3" s="36"/>
      <c r="L3" s="36"/>
      <c r="M3" s="36"/>
    </row>
    <row r="6" spans="1:13" ht="36" customHeight="1" x14ac:dyDescent="0.2">
      <c r="B6" s="41" t="s">
        <v>68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</row>
    <row r="8" spans="1:13" ht="51.75" customHeight="1" x14ac:dyDescent="0.2">
      <c r="A8" s="37"/>
      <c r="B8" s="42" t="s">
        <v>0</v>
      </c>
      <c r="C8" s="43" t="s">
        <v>1</v>
      </c>
      <c r="D8" s="43" t="s">
        <v>2</v>
      </c>
      <c r="E8" s="43" t="s">
        <v>3</v>
      </c>
      <c r="F8" s="43" t="s">
        <v>6</v>
      </c>
      <c r="G8" s="43" t="s">
        <v>4</v>
      </c>
      <c r="H8" s="43"/>
      <c r="I8" s="43"/>
      <c r="J8" s="42" t="s">
        <v>5</v>
      </c>
      <c r="K8" s="42"/>
      <c r="L8" s="42"/>
      <c r="M8" s="43" t="s">
        <v>28</v>
      </c>
    </row>
    <row r="9" spans="1:13" ht="64.5" customHeight="1" x14ac:dyDescent="0.2">
      <c r="A9" s="37"/>
      <c r="B9" s="42"/>
      <c r="C9" s="43"/>
      <c r="D9" s="43"/>
      <c r="E9" s="43"/>
      <c r="F9" s="43"/>
      <c r="G9" s="34" t="s">
        <v>22</v>
      </c>
      <c r="H9" s="34" t="s">
        <v>23</v>
      </c>
      <c r="I9" s="34" t="s">
        <v>24</v>
      </c>
      <c r="J9" s="34" t="s">
        <v>25</v>
      </c>
      <c r="K9" s="34" t="s">
        <v>26</v>
      </c>
      <c r="L9" s="34" t="s">
        <v>27</v>
      </c>
      <c r="M9" s="42"/>
    </row>
    <row r="10" spans="1:13" x14ac:dyDescent="0.2">
      <c r="A10" s="1"/>
      <c r="B10" s="14">
        <v>1</v>
      </c>
      <c r="C10" s="14">
        <v>2</v>
      </c>
      <c r="D10" s="14">
        <v>3</v>
      </c>
      <c r="E10" s="14">
        <v>4</v>
      </c>
      <c r="F10" s="14">
        <v>5</v>
      </c>
      <c r="G10" s="14">
        <v>6</v>
      </c>
      <c r="H10" s="14">
        <v>7</v>
      </c>
      <c r="I10" s="14">
        <v>8</v>
      </c>
      <c r="J10" s="14">
        <v>9</v>
      </c>
      <c r="K10" s="14">
        <v>10</v>
      </c>
      <c r="L10" s="14">
        <v>11</v>
      </c>
      <c r="M10" s="14">
        <v>12</v>
      </c>
    </row>
    <row r="11" spans="1:13" x14ac:dyDescent="0.2">
      <c r="A11" s="1"/>
      <c r="B11" s="15" t="s">
        <v>58</v>
      </c>
      <c r="C11" s="1"/>
      <c r="D11" s="1"/>
      <c r="E11" s="1"/>
      <c r="F11" s="16">
        <f>F14+F17+F21+F25+F46+F55+F58+F61+F64</f>
        <v>125640936</v>
      </c>
      <c r="G11" s="16">
        <f t="shared" ref="G11:M11" si="0">G14+G17+G21+G25+G46+G55+G58+G61+G64</f>
        <v>144000</v>
      </c>
      <c r="H11" s="16">
        <f t="shared" si="0"/>
        <v>432690</v>
      </c>
      <c r="I11" s="16">
        <f t="shared" si="0"/>
        <v>8585059</v>
      </c>
      <c r="J11" s="16">
        <f t="shared" si="0"/>
        <v>13042518</v>
      </c>
      <c r="K11" s="16">
        <f t="shared" si="0"/>
        <v>15012385</v>
      </c>
      <c r="L11" s="16">
        <f t="shared" si="0"/>
        <v>13401400</v>
      </c>
      <c r="M11" s="16">
        <f t="shared" si="0"/>
        <v>75015700</v>
      </c>
    </row>
    <row r="12" spans="1:13" ht="13.5" x14ac:dyDescent="0.25">
      <c r="A12" s="1"/>
      <c r="B12" s="40" t="s">
        <v>21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spans="1:13" ht="27.75" customHeight="1" x14ac:dyDescent="0.2">
      <c r="A13" s="6">
        <v>1</v>
      </c>
      <c r="B13" s="8" t="s">
        <v>29</v>
      </c>
      <c r="C13" s="6" t="s">
        <v>30</v>
      </c>
      <c r="D13" s="7" t="s">
        <v>12</v>
      </c>
      <c r="E13" s="7" t="s">
        <v>13</v>
      </c>
      <c r="F13" s="6">
        <v>343058</v>
      </c>
      <c r="G13" s="6">
        <v>0</v>
      </c>
      <c r="H13" s="6">
        <v>0</v>
      </c>
      <c r="I13" s="6">
        <v>300000</v>
      </c>
      <c r="J13" s="6">
        <v>43058</v>
      </c>
      <c r="K13" s="6">
        <v>0</v>
      </c>
      <c r="L13" s="6">
        <v>0</v>
      </c>
      <c r="M13" s="6">
        <v>0</v>
      </c>
    </row>
    <row r="14" spans="1:13" x14ac:dyDescent="0.2">
      <c r="A14" s="1"/>
      <c r="B14" s="17" t="s">
        <v>20</v>
      </c>
      <c r="C14" s="1"/>
      <c r="D14" s="1"/>
      <c r="E14" s="1"/>
      <c r="F14" s="18">
        <f>F13</f>
        <v>343058</v>
      </c>
      <c r="G14" s="18">
        <f t="shared" ref="G14:M14" si="1">G13</f>
        <v>0</v>
      </c>
      <c r="H14" s="18">
        <f t="shared" si="1"/>
        <v>0</v>
      </c>
      <c r="I14" s="18">
        <f t="shared" si="1"/>
        <v>300000</v>
      </c>
      <c r="J14" s="18">
        <f t="shared" si="1"/>
        <v>43058</v>
      </c>
      <c r="K14" s="18">
        <f t="shared" si="1"/>
        <v>0</v>
      </c>
      <c r="L14" s="18">
        <f t="shared" si="1"/>
        <v>0</v>
      </c>
      <c r="M14" s="18">
        <f t="shared" si="1"/>
        <v>0</v>
      </c>
    </row>
    <row r="15" spans="1:13" ht="13.5" x14ac:dyDescent="0.2">
      <c r="A15" s="1"/>
      <c r="B15" s="39" t="s">
        <v>31</v>
      </c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</row>
    <row r="16" spans="1:13" ht="38.25" customHeight="1" x14ac:dyDescent="0.2">
      <c r="A16" s="6">
        <v>2</v>
      </c>
      <c r="B16" s="10" t="s">
        <v>80</v>
      </c>
      <c r="C16" s="20" t="s">
        <v>32</v>
      </c>
      <c r="D16" s="20">
        <v>2015</v>
      </c>
      <c r="E16" s="20" t="s">
        <v>13</v>
      </c>
      <c r="F16" s="22">
        <v>360000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360000</v>
      </c>
      <c r="M16" s="21">
        <v>0</v>
      </c>
    </row>
    <row r="17" spans="1:13" x14ac:dyDescent="0.2">
      <c r="A17" s="1"/>
      <c r="B17" s="17" t="s">
        <v>20</v>
      </c>
      <c r="C17" s="20"/>
      <c r="D17" s="20"/>
      <c r="E17" s="20"/>
      <c r="F17" s="25">
        <f>F16</f>
        <v>360000</v>
      </c>
      <c r="G17" s="25">
        <f t="shared" ref="G17:M17" si="2">G16</f>
        <v>0</v>
      </c>
      <c r="H17" s="25">
        <f t="shared" si="2"/>
        <v>0</v>
      </c>
      <c r="I17" s="25">
        <f t="shared" si="2"/>
        <v>0</v>
      </c>
      <c r="J17" s="25">
        <f t="shared" si="2"/>
        <v>0</v>
      </c>
      <c r="K17" s="25">
        <f t="shared" si="2"/>
        <v>0</v>
      </c>
      <c r="L17" s="25">
        <f t="shared" si="2"/>
        <v>360000</v>
      </c>
      <c r="M17" s="25">
        <f t="shared" si="2"/>
        <v>0</v>
      </c>
    </row>
    <row r="18" spans="1:13" ht="13.5" x14ac:dyDescent="0.2">
      <c r="A18" s="1"/>
      <c r="B18" s="38" t="s">
        <v>33</v>
      </c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</row>
    <row r="19" spans="1:13" ht="32.25" customHeight="1" x14ac:dyDescent="0.2">
      <c r="A19" s="6">
        <v>3</v>
      </c>
      <c r="B19" s="9" t="s">
        <v>11</v>
      </c>
      <c r="C19" s="20" t="s">
        <v>32</v>
      </c>
      <c r="D19" s="19" t="s">
        <v>12</v>
      </c>
      <c r="E19" s="20" t="s">
        <v>13</v>
      </c>
      <c r="F19" s="21">
        <v>1274588</v>
      </c>
      <c r="G19" s="21">
        <v>0</v>
      </c>
      <c r="H19" s="21">
        <v>0</v>
      </c>
      <c r="I19" s="22">
        <v>500000</v>
      </c>
      <c r="J19" s="21">
        <f>F19-I19</f>
        <v>774588</v>
      </c>
      <c r="K19" s="21">
        <v>0</v>
      </c>
      <c r="L19" s="21">
        <v>0</v>
      </c>
      <c r="M19" s="21">
        <v>0</v>
      </c>
    </row>
    <row r="20" spans="1:13" ht="30.75" customHeight="1" x14ac:dyDescent="0.2">
      <c r="A20" s="6">
        <v>4</v>
      </c>
      <c r="B20" s="9" t="s">
        <v>14</v>
      </c>
      <c r="C20" s="20" t="s">
        <v>32</v>
      </c>
      <c r="D20" s="19" t="s">
        <v>12</v>
      </c>
      <c r="E20" s="20" t="s">
        <v>13</v>
      </c>
      <c r="F20" s="21">
        <v>1249988</v>
      </c>
      <c r="G20" s="21">
        <v>0</v>
      </c>
      <c r="H20" s="21">
        <v>0</v>
      </c>
      <c r="I20" s="22">
        <v>486773</v>
      </c>
      <c r="J20" s="21">
        <f>F20-I20</f>
        <v>763215</v>
      </c>
      <c r="K20" s="21">
        <v>0</v>
      </c>
      <c r="L20" s="21">
        <v>0</v>
      </c>
      <c r="M20" s="21">
        <v>0</v>
      </c>
    </row>
    <row r="21" spans="1:13" ht="16.5" customHeight="1" x14ac:dyDescent="0.2">
      <c r="A21" s="1"/>
      <c r="B21" s="17" t="s">
        <v>20</v>
      </c>
      <c r="C21" s="20"/>
      <c r="D21" s="19"/>
      <c r="E21" s="20"/>
      <c r="F21" s="23">
        <f>F19+F20</f>
        <v>2524576</v>
      </c>
      <c r="G21" s="23">
        <f t="shared" ref="G21:M21" si="3">G19+G20</f>
        <v>0</v>
      </c>
      <c r="H21" s="23">
        <f t="shared" si="3"/>
        <v>0</v>
      </c>
      <c r="I21" s="23">
        <f t="shared" si="3"/>
        <v>986773</v>
      </c>
      <c r="J21" s="23">
        <f t="shared" si="3"/>
        <v>1537803</v>
      </c>
      <c r="K21" s="23">
        <f t="shared" si="3"/>
        <v>0</v>
      </c>
      <c r="L21" s="23">
        <f t="shared" si="3"/>
        <v>0</v>
      </c>
      <c r="M21" s="23">
        <f t="shared" si="3"/>
        <v>0</v>
      </c>
    </row>
    <row r="22" spans="1:13" ht="25.5" customHeight="1" x14ac:dyDescent="0.2">
      <c r="A22" s="1"/>
      <c r="B22" s="38" t="s">
        <v>34</v>
      </c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</row>
    <row r="23" spans="1:13" ht="33" customHeight="1" x14ac:dyDescent="0.2">
      <c r="A23" s="6">
        <v>5</v>
      </c>
      <c r="B23" s="9" t="s">
        <v>15</v>
      </c>
      <c r="C23" s="20" t="s">
        <v>32</v>
      </c>
      <c r="D23" s="19" t="s">
        <v>12</v>
      </c>
      <c r="E23" s="20" t="s">
        <v>13</v>
      </c>
      <c r="F23" s="21">
        <v>1288206</v>
      </c>
      <c r="G23" s="22">
        <v>0</v>
      </c>
      <c r="H23" s="22">
        <v>0</v>
      </c>
      <c r="I23" s="22">
        <v>1000000</v>
      </c>
      <c r="J23" s="21">
        <v>284614</v>
      </c>
      <c r="K23" s="21">
        <v>0</v>
      </c>
      <c r="L23" s="21">
        <v>0</v>
      </c>
      <c r="M23" s="21">
        <v>0</v>
      </c>
    </row>
    <row r="24" spans="1:13" ht="31.5" customHeight="1" x14ac:dyDescent="0.2">
      <c r="A24" s="6">
        <v>6</v>
      </c>
      <c r="B24" s="9" t="s">
        <v>16</v>
      </c>
      <c r="C24" s="20" t="s">
        <v>32</v>
      </c>
      <c r="D24" s="19" t="s">
        <v>35</v>
      </c>
      <c r="E24" s="20" t="s">
        <v>13</v>
      </c>
      <c r="F24" s="21">
        <v>1347843</v>
      </c>
      <c r="G24" s="22">
        <v>0</v>
      </c>
      <c r="H24" s="22">
        <v>0</v>
      </c>
      <c r="I24" s="22">
        <v>0</v>
      </c>
      <c r="J24" s="21">
        <v>650240</v>
      </c>
      <c r="K24" s="21">
        <v>694011</v>
      </c>
      <c r="L24" s="21">
        <v>0</v>
      </c>
      <c r="M24" s="21">
        <v>0</v>
      </c>
    </row>
    <row r="25" spans="1:13" ht="12" customHeight="1" x14ac:dyDescent="0.2">
      <c r="A25" s="1"/>
      <c r="B25" s="12" t="s">
        <v>20</v>
      </c>
      <c r="C25" s="20"/>
      <c r="D25" s="19"/>
      <c r="E25" s="20"/>
      <c r="F25" s="23">
        <f>F23+F24</f>
        <v>2636049</v>
      </c>
      <c r="G25" s="23">
        <f t="shared" ref="G25:M25" si="4">G23+G24</f>
        <v>0</v>
      </c>
      <c r="H25" s="23">
        <f t="shared" si="4"/>
        <v>0</v>
      </c>
      <c r="I25" s="23">
        <f t="shared" si="4"/>
        <v>1000000</v>
      </c>
      <c r="J25" s="23">
        <f t="shared" si="4"/>
        <v>934854</v>
      </c>
      <c r="K25" s="23">
        <f t="shared" si="4"/>
        <v>694011</v>
      </c>
      <c r="L25" s="23">
        <f t="shared" si="4"/>
        <v>0</v>
      </c>
      <c r="M25" s="23">
        <f t="shared" si="4"/>
        <v>0</v>
      </c>
    </row>
    <row r="26" spans="1:13" s="5" customFormat="1" ht="14.25" customHeight="1" x14ac:dyDescent="0.2">
      <c r="A26" s="4"/>
      <c r="B26" s="38" t="s">
        <v>36</v>
      </c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</row>
    <row r="27" spans="1:13" ht="30.75" customHeight="1" x14ac:dyDescent="0.2">
      <c r="A27" s="6">
        <v>7</v>
      </c>
      <c r="B27" s="24" t="s">
        <v>37</v>
      </c>
      <c r="C27" s="20" t="s">
        <v>45</v>
      </c>
      <c r="D27" s="19" t="s">
        <v>12</v>
      </c>
      <c r="E27" s="20" t="s">
        <v>13</v>
      </c>
      <c r="F27" s="22">
        <v>677997</v>
      </c>
      <c r="G27" s="21">
        <v>0</v>
      </c>
      <c r="H27" s="21">
        <v>0</v>
      </c>
      <c r="I27" s="21">
        <v>180000</v>
      </c>
      <c r="J27" s="22">
        <v>497997</v>
      </c>
      <c r="K27" s="21">
        <v>0</v>
      </c>
      <c r="L27" s="21">
        <v>0</v>
      </c>
      <c r="M27" s="21">
        <v>0</v>
      </c>
    </row>
    <row r="28" spans="1:13" ht="27" customHeight="1" x14ac:dyDescent="0.2">
      <c r="A28" s="6">
        <v>8</v>
      </c>
      <c r="B28" s="24" t="s">
        <v>38</v>
      </c>
      <c r="C28" s="20" t="s">
        <v>45</v>
      </c>
      <c r="D28" s="19" t="s">
        <v>12</v>
      </c>
      <c r="E28" s="20" t="s">
        <v>13</v>
      </c>
      <c r="F28" s="22">
        <v>149119</v>
      </c>
      <c r="G28" s="21">
        <v>0</v>
      </c>
      <c r="H28" s="21">
        <v>0</v>
      </c>
      <c r="I28" s="21">
        <v>67500</v>
      </c>
      <c r="J28" s="22">
        <v>81619</v>
      </c>
      <c r="K28" s="21">
        <v>0</v>
      </c>
      <c r="L28" s="21">
        <v>0</v>
      </c>
      <c r="M28" s="21">
        <v>0</v>
      </c>
    </row>
    <row r="29" spans="1:13" ht="26.25" customHeight="1" x14ac:dyDescent="0.2">
      <c r="A29" s="6">
        <v>9</v>
      </c>
      <c r="B29" s="24" t="s">
        <v>39</v>
      </c>
      <c r="C29" s="20" t="s">
        <v>45</v>
      </c>
      <c r="D29" s="19" t="s">
        <v>12</v>
      </c>
      <c r="E29" s="20" t="s">
        <v>13</v>
      </c>
      <c r="F29" s="22">
        <v>225546</v>
      </c>
      <c r="G29" s="21">
        <v>0</v>
      </c>
      <c r="H29" s="21">
        <v>0</v>
      </c>
      <c r="I29" s="21">
        <v>90000</v>
      </c>
      <c r="J29" s="22">
        <v>135546</v>
      </c>
      <c r="K29" s="21">
        <v>0</v>
      </c>
      <c r="L29" s="21">
        <v>0</v>
      </c>
      <c r="M29" s="21">
        <v>0</v>
      </c>
    </row>
    <row r="30" spans="1:13" ht="46.5" customHeight="1" x14ac:dyDescent="0.2">
      <c r="A30" s="6">
        <v>10</v>
      </c>
      <c r="B30" s="2" t="s">
        <v>40</v>
      </c>
      <c r="C30" s="20" t="s">
        <v>45</v>
      </c>
      <c r="D30" s="19">
        <v>2013</v>
      </c>
      <c r="E30" s="20" t="s">
        <v>13</v>
      </c>
      <c r="F30" s="22">
        <v>56440</v>
      </c>
      <c r="G30" s="21">
        <v>0</v>
      </c>
      <c r="H30" s="21">
        <v>0</v>
      </c>
      <c r="I30" s="21">
        <v>0</v>
      </c>
      <c r="J30" s="22">
        <v>56440</v>
      </c>
      <c r="K30" s="21">
        <v>0</v>
      </c>
      <c r="L30" s="21">
        <v>0</v>
      </c>
      <c r="M30" s="21">
        <v>0</v>
      </c>
    </row>
    <row r="31" spans="1:13" ht="27" customHeight="1" x14ac:dyDescent="0.2">
      <c r="A31" s="6">
        <v>11</v>
      </c>
      <c r="B31" s="2" t="s">
        <v>41</v>
      </c>
      <c r="C31" s="20" t="s">
        <v>45</v>
      </c>
      <c r="D31" s="19">
        <v>2013</v>
      </c>
      <c r="E31" s="20" t="s">
        <v>13</v>
      </c>
      <c r="F31" s="22">
        <v>257626</v>
      </c>
      <c r="G31" s="21">
        <v>0</v>
      </c>
      <c r="H31" s="21">
        <v>0</v>
      </c>
      <c r="I31" s="21">
        <v>0</v>
      </c>
      <c r="J31" s="22">
        <v>257626</v>
      </c>
      <c r="K31" s="21">
        <v>0</v>
      </c>
      <c r="L31" s="21">
        <v>0</v>
      </c>
      <c r="M31" s="21">
        <v>0</v>
      </c>
    </row>
    <row r="32" spans="1:13" ht="49.5" customHeight="1" x14ac:dyDescent="0.2">
      <c r="A32" s="6">
        <v>12</v>
      </c>
      <c r="B32" s="2" t="s">
        <v>69</v>
      </c>
      <c r="C32" s="20" t="s">
        <v>45</v>
      </c>
      <c r="D32" s="19" t="s">
        <v>17</v>
      </c>
      <c r="E32" s="20" t="s">
        <v>13</v>
      </c>
      <c r="F32" s="22">
        <v>652190</v>
      </c>
      <c r="G32" s="21">
        <v>0</v>
      </c>
      <c r="H32" s="21">
        <v>0</v>
      </c>
      <c r="I32" s="21">
        <v>0</v>
      </c>
      <c r="J32" s="22">
        <v>270000</v>
      </c>
      <c r="K32" s="21">
        <v>382190</v>
      </c>
      <c r="L32" s="21">
        <v>0</v>
      </c>
      <c r="M32" s="21">
        <v>0</v>
      </c>
    </row>
    <row r="33" spans="1:13" ht="44.25" customHeight="1" x14ac:dyDescent="0.2">
      <c r="A33" s="6">
        <v>13</v>
      </c>
      <c r="B33" s="2" t="s">
        <v>70</v>
      </c>
      <c r="C33" s="20" t="s">
        <v>45</v>
      </c>
      <c r="D33" s="20" t="s">
        <v>17</v>
      </c>
      <c r="E33" s="20" t="s">
        <v>13</v>
      </c>
      <c r="F33" s="22">
        <v>336230</v>
      </c>
      <c r="G33" s="21">
        <v>0</v>
      </c>
      <c r="H33" s="21">
        <v>0</v>
      </c>
      <c r="I33" s="21">
        <v>0</v>
      </c>
      <c r="J33" s="21">
        <v>135000</v>
      </c>
      <c r="K33" s="22">
        <v>201230</v>
      </c>
      <c r="L33" s="21">
        <v>0</v>
      </c>
      <c r="M33" s="21">
        <v>0</v>
      </c>
    </row>
    <row r="34" spans="1:13" ht="30" customHeight="1" x14ac:dyDescent="0.2">
      <c r="A34" s="6">
        <v>14</v>
      </c>
      <c r="B34" s="2" t="s">
        <v>42</v>
      </c>
      <c r="C34" s="20" t="s">
        <v>45</v>
      </c>
      <c r="D34" s="20">
        <v>2013</v>
      </c>
      <c r="E34" s="20" t="s">
        <v>13</v>
      </c>
      <c r="F34" s="22">
        <v>430406</v>
      </c>
      <c r="G34" s="21">
        <v>0</v>
      </c>
      <c r="H34" s="21">
        <v>0</v>
      </c>
      <c r="I34" s="21">
        <v>0</v>
      </c>
      <c r="J34" s="21">
        <v>430406</v>
      </c>
      <c r="K34" s="21">
        <v>0</v>
      </c>
      <c r="L34" s="21">
        <v>0</v>
      </c>
      <c r="M34" s="21">
        <v>0</v>
      </c>
    </row>
    <row r="35" spans="1:13" ht="28.5" customHeight="1" x14ac:dyDescent="0.2">
      <c r="A35" s="6">
        <v>15</v>
      </c>
      <c r="B35" s="2" t="s">
        <v>43</v>
      </c>
      <c r="C35" s="20" t="s">
        <v>45</v>
      </c>
      <c r="D35" s="20">
        <v>2013</v>
      </c>
      <c r="E35" s="20" t="s">
        <v>13</v>
      </c>
      <c r="F35" s="22">
        <v>166696</v>
      </c>
      <c r="G35" s="21">
        <v>0</v>
      </c>
      <c r="H35" s="21">
        <v>0</v>
      </c>
      <c r="I35" s="21">
        <v>0</v>
      </c>
      <c r="J35" s="21">
        <v>166696</v>
      </c>
      <c r="K35" s="21">
        <v>0</v>
      </c>
      <c r="L35" s="21">
        <v>0</v>
      </c>
      <c r="M35" s="21">
        <v>0</v>
      </c>
    </row>
    <row r="36" spans="1:13" ht="37.5" customHeight="1" x14ac:dyDescent="0.2">
      <c r="A36" s="6">
        <v>16</v>
      </c>
      <c r="B36" s="2" t="s">
        <v>44</v>
      </c>
      <c r="C36" s="20" t="s">
        <v>45</v>
      </c>
      <c r="D36" s="20">
        <v>2013</v>
      </c>
      <c r="E36" s="20" t="s">
        <v>13</v>
      </c>
      <c r="F36" s="22">
        <v>235312</v>
      </c>
      <c r="G36" s="21">
        <v>0</v>
      </c>
      <c r="H36" s="21">
        <v>0</v>
      </c>
      <c r="I36" s="21">
        <v>0</v>
      </c>
      <c r="J36" s="21">
        <v>235312</v>
      </c>
      <c r="K36" s="21">
        <v>0</v>
      </c>
      <c r="L36" s="21">
        <v>0</v>
      </c>
      <c r="M36" s="21">
        <v>0</v>
      </c>
    </row>
    <row r="37" spans="1:13" ht="33.75" customHeight="1" x14ac:dyDescent="0.2">
      <c r="A37" s="6">
        <v>17</v>
      </c>
      <c r="B37" s="24" t="s">
        <v>71</v>
      </c>
      <c r="C37" s="20" t="s">
        <v>45</v>
      </c>
      <c r="D37" s="20">
        <v>2013</v>
      </c>
      <c r="E37" s="20" t="s">
        <v>13</v>
      </c>
      <c r="F37" s="22">
        <v>89386</v>
      </c>
      <c r="G37" s="21">
        <v>0</v>
      </c>
      <c r="H37" s="21">
        <v>0</v>
      </c>
      <c r="I37" s="21">
        <v>0</v>
      </c>
      <c r="J37" s="21">
        <v>89386</v>
      </c>
      <c r="K37" s="21">
        <v>0</v>
      </c>
      <c r="L37" s="21">
        <v>0</v>
      </c>
      <c r="M37" s="21">
        <v>0</v>
      </c>
    </row>
    <row r="38" spans="1:13" ht="38.25" customHeight="1" x14ac:dyDescent="0.2">
      <c r="A38" s="6">
        <v>18</v>
      </c>
      <c r="B38" s="2" t="s">
        <v>50</v>
      </c>
      <c r="C38" s="20" t="s">
        <v>46</v>
      </c>
      <c r="D38" s="20">
        <v>2014</v>
      </c>
      <c r="E38" s="20" t="s">
        <v>13</v>
      </c>
      <c r="F38" s="22">
        <v>200000</v>
      </c>
      <c r="G38" s="21">
        <v>0</v>
      </c>
      <c r="H38" s="21">
        <v>0</v>
      </c>
      <c r="I38" s="21">
        <v>0</v>
      </c>
      <c r="J38" s="21">
        <v>0</v>
      </c>
      <c r="K38" s="22">
        <v>200000</v>
      </c>
      <c r="L38" s="21">
        <v>0</v>
      </c>
      <c r="M38" s="21">
        <v>0</v>
      </c>
    </row>
    <row r="39" spans="1:13" ht="33.75" customHeight="1" x14ac:dyDescent="0.2">
      <c r="A39" s="6">
        <v>19</v>
      </c>
      <c r="B39" s="2" t="s">
        <v>51</v>
      </c>
      <c r="C39" s="20" t="s">
        <v>46</v>
      </c>
      <c r="D39" s="20">
        <v>2014</v>
      </c>
      <c r="E39" s="20" t="s">
        <v>13</v>
      </c>
      <c r="F39" s="22">
        <v>150000</v>
      </c>
      <c r="G39" s="21">
        <v>0</v>
      </c>
      <c r="H39" s="21">
        <v>0</v>
      </c>
      <c r="I39" s="21">
        <v>0</v>
      </c>
      <c r="J39" s="21">
        <v>0</v>
      </c>
      <c r="K39" s="22">
        <v>150000</v>
      </c>
      <c r="L39" s="21">
        <v>0</v>
      </c>
      <c r="M39" s="21">
        <v>0</v>
      </c>
    </row>
    <row r="40" spans="1:13" ht="32.25" customHeight="1" x14ac:dyDescent="0.2">
      <c r="A40" s="6">
        <v>20</v>
      </c>
      <c r="B40" s="2" t="s">
        <v>52</v>
      </c>
      <c r="C40" s="20" t="s">
        <v>46</v>
      </c>
      <c r="D40" s="20">
        <v>2014</v>
      </c>
      <c r="E40" s="20" t="s">
        <v>13</v>
      </c>
      <c r="F40" s="22">
        <v>350000</v>
      </c>
      <c r="G40" s="21">
        <v>0</v>
      </c>
      <c r="H40" s="21">
        <v>0</v>
      </c>
      <c r="I40" s="21">
        <v>0</v>
      </c>
      <c r="J40" s="21">
        <v>0</v>
      </c>
      <c r="K40" s="21">
        <v>350000</v>
      </c>
      <c r="L40" s="21">
        <v>0</v>
      </c>
      <c r="M40" s="21">
        <v>0</v>
      </c>
    </row>
    <row r="41" spans="1:13" ht="40.5" customHeight="1" x14ac:dyDescent="0.2">
      <c r="A41" s="6">
        <v>21</v>
      </c>
      <c r="B41" s="2" t="s">
        <v>53</v>
      </c>
      <c r="C41" s="20" t="s">
        <v>46</v>
      </c>
      <c r="D41" s="20">
        <v>2013</v>
      </c>
      <c r="E41" s="20" t="s">
        <v>13</v>
      </c>
      <c r="F41" s="22">
        <v>50314</v>
      </c>
      <c r="G41" s="21">
        <v>0</v>
      </c>
      <c r="H41" s="21">
        <v>0</v>
      </c>
      <c r="I41" s="21">
        <v>0</v>
      </c>
      <c r="J41" s="21">
        <v>50314</v>
      </c>
      <c r="K41" s="21">
        <v>0</v>
      </c>
      <c r="L41" s="21">
        <v>0</v>
      </c>
      <c r="M41" s="21">
        <v>0</v>
      </c>
    </row>
    <row r="42" spans="1:13" ht="34.5" customHeight="1" x14ac:dyDescent="0.2">
      <c r="A42" s="6">
        <v>22</v>
      </c>
      <c r="B42" s="2" t="s">
        <v>54</v>
      </c>
      <c r="C42" s="20" t="s">
        <v>46</v>
      </c>
      <c r="D42" s="20">
        <v>2013</v>
      </c>
      <c r="E42" s="20" t="s">
        <v>13</v>
      </c>
      <c r="F42" s="22">
        <v>33045</v>
      </c>
      <c r="G42" s="21">
        <v>0</v>
      </c>
      <c r="H42" s="21">
        <v>0</v>
      </c>
      <c r="I42" s="21"/>
      <c r="J42" s="21">
        <v>33045</v>
      </c>
      <c r="K42" s="21">
        <v>0</v>
      </c>
      <c r="L42" s="21">
        <v>0</v>
      </c>
      <c r="M42" s="21">
        <v>0</v>
      </c>
    </row>
    <row r="43" spans="1:13" ht="36" customHeight="1" x14ac:dyDescent="0.2">
      <c r="A43" s="6">
        <v>23</v>
      </c>
      <c r="B43" s="2" t="s">
        <v>55</v>
      </c>
      <c r="C43" s="20" t="s">
        <v>46</v>
      </c>
      <c r="D43" s="20">
        <v>2013</v>
      </c>
      <c r="E43" s="20" t="s">
        <v>13</v>
      </c>
      <c r="F43" s="22">
        <v>165842</v>
      </c>
      <c r="G43" s="21">
        <v>0</v>
      </c>
      <c r="H43" s="21">
        <v>0</v>
      </c>
      <c r="I43" s="21">
        <v>0</v>
      </c>
      <c r="J43" s="22">
        <v>165842</v>
      </c>
      <c r="K43" s="21">
        <v>0</v>
      </c>
      <c r="L43" s="21">
        <v>0</v>
      </c>
      <c r="M43" s="21">
        <v>0</v>
      </c>
    </row>
    <row r="44" spans="1:13" ht="28.5" customHeight="1" x14ac:dyDescent="0.2">
      <c r="A44" s="6">
        <v>24</v>
      </c>
      <c r="B44" s="2" t="s">
        <v>56</v>
      </c>
      <c r="C44" s="20" t="s">
        <v>46</v>
      </c>
      <c r="D44" s="20">
        <v>2014</v>
      </c>
      <c r="E44" s="20" t="s">
        <v>13</v>
      </c>
      <c r="F44" s="22">
        <v>300000</v>
      </c>
      <c r="G44" s="21">
        <v>0</v>
      </c>
      <c r="H44" s="21">
        <v>0</v>
      </c>
      <c r="I44" s="21">
        <v>0</v>
      </c>
      <c r="J44" s="21">
        <v>0</v>
      </c>
      <c r="K44" s="22">
        <v>300000</v>
      </c>
      <c r="L44" s="21">
        <v>0</v>
      </c>
      <c r="M44" s="21">
        <v>0</v>
      </c>
    </row>
    <row r="45" spans="1:13" ht="21" customHeight="1" x14ac:dyDescent="0.2">
      <c r="A45" s="6">
        <v>25</v>
      </c>
      <c r="B45" s="2" t="s">
        <v>57</v>
      </c>
      <c r="C45" s="20" t="s">
        <v>46</v>
      </c>
      <c r="D45" s="20" t="s">
        <v>19</v>
      </c>
      <c r="E45" s="20" t="s">
        <v>13</v>
      </c>
      <c r="F45" s="22">
        <v>500000</v>
      </c>
      <c r="G45" s="21">
        <v>0</v>
      </c>
      <c r="H45" s="21">
        <v>0</v>
      </c>
      <c r="I45" s="21">
        <v>0</v>
      </c>
      <c r="J45" s="21">
        <v>0</v>
      </c>
      <c r="K45" s="22">
        <v>200000</v>
      </c>
      <c r="L45" s="22">
        <v>300000</v>
      </c>
      <c r="M45" s="21">
        <v>0</v>
      </c>
    </row>
    <row r="46" spans="1:13" x14ac:dyDescent="0.2">
      <c r="A46" s="1"/>
      <c r="B46" s="17" t="s">
        <v>20</v>
      </c>
      <c r="C46" s="20"/>
      <c r="D46" s="20"/>
      <c r="E46" s="20"/>
      <c r="F46" s="25">
        <f>SUM(F27:F45)</f>
        <v>5026149</v>
      </c>
      <c r="G46" s="25">
        <f t="shared" ref="G46:M46" si="5">SUM(G27:G45)</f>
        <v>0</v>
      </c>
      <c r="H46" s="25">
        <f t="shared" si="5"/>
        <v>0</v>
      </c>
      <c r="I46" s="25">
        <f t="shared" si="5"/>
        <v>337500</v>
      </c>
      <c r="J46" s="25">
        <f t="shared" si="5"/>
        <v>2605229</v>
      </c>
      <c r="K46" s="25">
        <f t="shared" si="5"/>
        <v>1783420</v>
      </c>
      <c r="L46" s="25">
        <f t="shared" si="5"/>
        <v>300000</v>
      </c>
      <c r="M46" s="25">
        <f t="shared" si="5"/>
        <v>0</v>
      </c>
    </row>
    <row r="47" spans="1:13" ht="13.5" x14ac:dyDescent="0.25">
      <c r="A47" s="1"/>
      <c r="B47" s="40" t="s">
        <v>59</v>
      </c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</row>
    <row r="48" spans="1:13" x14ac:dyDescent="0.2">
      <c r="A48" s="1"/>
      <c r="B48" s="17" t="s">
        <v>60</v>
      </c>
      <c r="C48" s="20"/>
      <c r="D48" s="20"/>
      <c r="E48" s="20"/>
      <c r="F48" s="25">
        <f>SUM(F49:F53)</f>
        <v>62837900</v>
      </c>
      <c r="G48" s="25">
        <f t="shared" ref="G48:M48" si="6">SUM(G49:G53)</f>
        <v>0</v>
      </c>
      <c r="H48" s="25">
        <f t="shared" si="6"/>
        <v>0</v>
      </c>
      <c r="I48" s="25">
        <f t="shared" si="6"/>
        <v>3615600</v>
      </c>
      <c r="J48" s="25">
        <f t="shared" si="6"/>
        <v>3500000</v>
      </c>
      <c r="K48" s="25">
        <f t="shared" si="6"/>
        <v>4615200</v>
      </c>
      <c r="L48" s="25">
        <f t="shared" si="6"/>
        <v>6091400</v>
      </c>
      <c r="M48" s="25">
        <f t="shared" si="6"/>
        <v>45015700</v>
      </c>
    </row>
    <row r="49" spans="1:13" ht="18.75" customHeight="1" x14ac:dyDescent="0.2">
      <c r="A49" s="6">
        <v>26</v>
      </c>
      <c r="B49" s="27" t="s">
        <v>61</v>
      </c>
      <c r="C49" s="20" t="s">
        <v>45</v>
      </c>
      <c r="D49" s="20" t="s">
        <v>66</v>
      </c>
      <c r="E49" s="20" t="s">
        <v>13</v>
      </c>
      <c r="F49" s="22">
        <f>SUM(G49:M49)</f>
        <v>12272500</v>
      </c>
      <c r="G49" s="22"/>
      <c r="H49" s="22"/>
      <c r="I49" s="22">
        <v>1100000</v>
      </c>
      <c r="J49" s="22">
        <v>600000</v>
      </c>
      <c r="K49" s="22">
        <v>600000</v>
      </c>
      <c r="L49" s="22">
        <v>1235000</v>
      </c>
      <c r="M49" s="22">
        <v>8737500</v>
      </c>
    </row>
    <row r="50" spans="1:13" ht="17.25" customHeight="1" x14ac:dyDescent="0.2">
      <c r="A50" s="6">
        <v>27</v>
      </c>
      <c r="B50" s="27" t="s">
        <v>62</v>
      </c>
      <c r="C50" s="20" t="s">
        <v>45</v>
      </c>
      <c r="D50" s="20" t="s">
        <v>66</v>
      </c>
      <c r="E50" s="20" t="s">
        <v>13</v>
      </c>
      <c r="F50" s="22">
        <f t="shared" ref="F50:F54" si="7">SUM(G50:M50)</f>
        <v>11508000</v>
      </c>
      <c r="G50" s="22"/>
      <c r="H50" s="22"/>
      <c r="I50" s="22">
        <v>1028000</v>
      </c>
      <c r="J50" s="22">
        <v>1000000</v>
      </c>
      <c r="K50" s="22">
        <v>1000000</v>
      </c>
      <c r="L50" s="22">
        <v>1080000</v>
      </c>
      <c r="M50" s="22">
        <v>7400000</v>
      </c>
    </row>
    <row r="51" spans="1:13" x14ac:dyDescent="0.2">
      <c r="A51" s="6">
        <v>28</v>
      </c>
      <c r="B51" s="27" t="s">
        <v>63</v>
      </c>
      <c r="C51" s="20" t="s">
        <v>45</v>
      </c>
      <c r="D51" s="20" t="s">
        <v>66</v>
      </c>
      <c r="E51" s="20" t="s">
        <v>13</v>
      </c>
      <c r="F51" s="22">
        <f t="shared" si="7"/>
        <v>9635000</v>
      </c>
      <c r="G51" s="22"/>
      <c r="H51" s="22"/>
      <c r="I51" s="22">
        <v>660000</v>
      </c>
      <c r="J51" s="22">
        <v>700000</v>
      </c>
      <c r="K51" s="22">
        <v>900000</v>
      </c>
      <c r="L51" s="22">
        <v>1000000</v>
      </c>
      <c r="M51" s="22">
        <v>6375000</v>
      </c>
    </row>
    <row r="52" spans="1:13" ht="25.5" x14ac:dyDescent="0.2">
      <c r="A52" s="6">
        <v>29</v>
      </c>
      <c r="B52" s="27" t="s">
        <v>64</v>
      </c>
      <c r="C52" s="20" t="s">
        <v>45</v>
      </c>
      <c r="D52" s="20" t="s">
        <v>66</v>
      </c>
      <c r="E52" s="20" t="s">
        <v>13</v>
      </c>
      <c r="F52" s="22">
        <f t="shared" si="7"/>
        <v>13787600</v>
      </c>
      <c r="G52" s="22"/>
      <c r="H52" s="22"/>
      <c r="I52" s="22">
        <v>827600</v>
      </c>
      <c r="J52" s="22">
        <v>1200000</v>
      </c>
      <c r="K52" s="22">
        <v>1200000</v>
      </c>
      <c r="L52" s="22">
        <v>1760000</v>
      </c>
      <c r="M52" s="22">
        <v>8800000</v>
      </c>
    </row>
    <row r="53" spans="1:13" ht="18.75" customHeight="1" x14ac:dyDescent="0.2">
      <c r="A53" s="6">
        <v>30</v>
      </c>
      <c r="B53" s="27" t="s">
        <v>65</v>
      </c>
      <c r="C53" s="20" t="s">
        <v>45</v>
      </c>
      <c r="D53" s="20" t="s">
        <v>66</v>
      </c>
      <c r="E53" s="20" t="s">
        <v>13</v>
      </c>
      <c r="F53" s="22">
        <f t="shared" si="7"/>
        <v>15634800</v>
      </c>
      <c r="G53" s="22"/>
      <c r="H53" s="22"/>
      <c r="I53" s="22">
        <v>0</v>
      </c>
      <c r="J53" s="22">
        <v>0</v>
      </c>
      <c r="K53" s="22">
        <v>915200</v>
      </c>
      <c r="L53" s="22">
        <v>1016400</v>
      </c>
      <c r="M53" s="22">
        <v>13703200</v>
      </c>
    </row>
    <row r="54" spans="1:13" ht="28.5" customHeight="1" x14ac:dyDescent="0.2">
      <c r="A54" s="6">
        <v>31</v>
      </c>
      <c r="B54" s="28" t="s">
        <v>67</v>
      </c>
      <c r="C54" s="20" t="s">
        <v>45</v>
      </c>
      <c r="D54" s="20" t="s">
        <v>66</v>
      </c>
      <c r="E54" s="20" t="s">
        <v>13</v>
      </c>
      <c r="F54" s="25">
        <f t="shared" si="7"/>
        <v>46090000</v>
      </c>
      <c r="G54" s="25"/>
      <c r="H54" s="25"/>
      <c r="I54" s="25">
        <v>1290000</v>
      </c>
      <c r="J54" s="25">
        <v>2800000</v>
      </c>
      <c r="K54" s="25">
        <v>6000000</v>
      </c>
      <c r="L54" s="25">
        <v>6000000</v>
      </c>
      <c r="M54" s="25">
        <v>30000000</v>
      </c>
    </row>
    <row r="55" spans="1:13" x14ac:dyDescent="0.2">
      <c r="A55" s="6"/>
      <c r="B55" s="17" t="s">
        <v>20</v>
      </c>
      <c r="C55" s="20"/>
      <c r="D55" s="20"/>
      <c r="E55" s="20"/>
      <c r="F55" s="25">
        <f>F48+F54</f>
        <v>108927900</v>
      </c>
      <c r="G55" s="25">
        <f t="shared" ref="G55:M55" si="8">G48+G54</f>
        <v>0</v>
      </c>
      <c r="H55" s="25">
        <f t="shared" si="8"/>
        <v>0</v>
      </c>
      <c r="I55" s="25">
        <f t="shared" si="8"/>
        <v>4905600</v>
      </c>
      <c r="J55" s="25">
        <f t="shared" si="8"/>
        <v>6300000</v>
      </c>
      <c r="K55" s="25">
        <f t="shared" si="8"/>
        <v>10615200</v>
      </c>
      <c r="L55" s="25">
        <f t="shared" si="8"/>
        <v>12091400</v>
      </c>
      <c r="M55" s="25">
        <f t="shared" si="8"/>
        <v>75015700</v>
      </c>
    </row>
    <row r="56" spans="1:13" s="5" customFormat="1" ht="13.5" x14ac:dyDescent="0.2">
      <c r="A56" s="4"/>
      <c r="B56" s="38" t="s">
        <v>47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</row>
    <row r="57" spans="1:13" ht="30.75" customHeight="1" x14ac:dyDescent="0.2">
      <c r="A57" s="6">
        <v>32</v>
      </c>
      <c r="B57" s="9" t="s">
        <v>48</v>
      </c>
      <c r="C57" s="20" t="s">
        <v>46</v>
      </c>
      <c r="D57" s="26">
        <v>2013</v>
      </c>
      <c r="E57" s="20" t="s">
        <v>13</v>
      </c>
      <c r="F57" s="22">
        <v>555903</v>
      </c>
      <c r="G57" s="6">
        <v>0</v>
      </c>
      <c r="H57" s="6">
        <v>0</v>
      </c>
      <c r="I57" s="6">
        <v>0</v>
      </c>
      <c r="J57" s="21">
        <v>555903</v>
      </c>
      <c r="K57" s="6">
        <v>0</v>
      </c>
      <c r="L57" s="6">
        <v>0</v>
      </c>
      <c r="M57" s="6">
        <v>0</v>
      </c>
    </row>
    <row r="58" spans="1:13" ht="16.5" customHeight="1" x14ac:dyDescent="0.2">
      <c r="A58" s="1"/>
      <c r="B58" s="17" t="s">
        <v>20</v>
      </c>
      <c r="C58" s="20"/>
      <c r="D58" s="26"/>
      <c r="E58" s="20"/>
      <c r="F58" s="25">
        <f>F57</f>
        <v>555903</v>
      </c>
      <c r="G58" s="25">
        <f t="shared" ref="G58:M58" si="9">G57</f>
        <v>0</v>
      </c>
      <c r="H58" s="25">
        <f t="shared" si="9"/>
        <v>0</v>
      </c>
      <c r="I58" s="25">
        <f t="shared" si="9"/>
        <v>0</v>
      </c>
      <c r="J58" s="25">
        <f t="shared" si="9"/>
        <v>555903</v>
      </c>
      <c r="K58" s="25">
        <f t="shared" si="9"/>
        <v>0</v>
      </c>
      <c r="L58" s="25">
        <f t="shared" si="9"/>
        <v>0</v>
      </c>
      <c r="M58" s="25">
        <f t="shared" si="9"/>
        <v>0</v>
      </c>
    </row>
    <row r="59" spans="1:13" ht="16.5" customHeight="1" x14ac:dyDescent="0.25">
      <c r="A59" s="1"/>
      <c r="B59" s="40" t="s">
        <v>75</v>
      </c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</row>
    <row r="60" spans="1:13" ht="29.25" customHeight="1" x14ac:dyDescent="0.2">
      <c r="A60" s="6">
        <v>33</v>
      </c>
      <c r="B60" s="35" t="s">
        <v>76</v>
      </c>
      <c r="C60" s="30" t="s">
        <v>77</v>
      </c>
      <c r="D60" s="30" t="s">
        <v>78</v>
      </c>
      <c r="E60" s="20" t="s">
        <v>13</v>
      </c>
      <c r="F60" s="31">
        <f>SUM(G60:M60)</f>
        <v>4617301</v>
      </c>
      <c r="G60" s="32">
        <v>144000</v>
      </c>
      <c r="H60" s="32">
        <v>432690</v>
      </c>
      <c r="I60" s="32">
        <v>1055186</v>
      </c>
      <c r="J60" s="22">
        <v>1065671</v>
      </c>
      <c r="K60" s="32">
        <v>1919754</v>
      </c>
      <c r="L60" s="6">
        <v>0</v>
      </c>
      <c r="M60" s="6">
        <v>0</v>
      </c>
    </row>
    <row r="61" spans="1:13" ht="14.25" customHeight="1" x14ac:dyDescent="0.2">
      <c r="A61" s="6"/>
      <c r="B61" s="17" t="s">
        <v>20</v>
      </c>
      <c r="C61" s="30"/>
      <c r="D61" s="30"/>
      <c r="E61" s="20"/>
      <c r="F61" s="33">
        <f>F60</f>
        <v>4617301</v>
      </c>
      <c r="G61" s="33">
        <f t="shared" ref="G61:M61" si="10">G60</f>
        <v>144000</v>
      </c>
      <c r="H61" s="33">
        <f t="shared" si="10"/>
        <v>432690</v>
      </c>
      <c r="I61" s="33">
        <f t="shared" si="10"/>
        <v>1055186</v>
      </c>
      <c r="J61" s="33">
        <f t="shared" si="10"/>
        <v>1065671</v>
      </c>
      <c r="K61" s="33">
        <f t="shared" si="10"/>
        <v>1919754</v>
      </c>
      <c r="L61" s="33">
        <f t="shared" si="10"/>
        <v>0</v>
      </c>
      <c r="M61" s="33">
        <f t="shared" si="10"/>
        <v>0</v>
      </c>
    </row>
    <row r="62" spans="1:13" ht="15" customHeight="1" x14ac:dyDescent="0.2">
      <c r="A62" s="1"/>
      <c r="B62" s="44" t="s">
        <v>49</v>
      </c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</row>
    <row r="63" spans="1:13" ht="27.75" customHeight="1" x14ac:dyDescent="0.2">
      <c r="A63" s="6">
        <v>34</v>
      </c>
      <c r="B63" s="8" t="s">
        <v>18</v>
      </c>
      <c r="C63" s="6" t="s">
        <v>30</v>
      </c>
      <c r="D63" s="7">
        <v>2015</v>
      </c>
      <c r="E63" s="7" t="s">
        <v>13</v>
      </c>
      <c r="F63" s="6">
        <v>650000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650000</v>
      </c>
      <c r="M63" s="6">
        <v>0</v>
      </c>
    </row>
    <row r="64" spans="1:13" ht="12.75" customHeight="1" x14ac:dyDescent="0.2">
      <c r="A64" s="1"/>
      <c r="B64" s="17" t="s">
        <v>20</v>
      </c>
      <c r="C64" s="1"/>
      <c r="D64" s="1"/>
      <c r="E64" s="1"/>
      <c r="F64" s="25">
        <f>F63</f>
        <v>650000</v>
      </c>
      <c r="G64" s="25">
        <f t="shared" ref="G64:M64" si="11">G63</f>
        <v>0</v>
      </c>
      <c r="H64" s="25">
        <f t="shared" si="11"/>
        <v>0</v>
      </c>
      <c r="I64" s="25">
        <f t="shared" si="11"/>
        <v>0</v>
      </c>
      <c r="J64" s="25">
        <f t="shared" si="11"/>
        <v>0</v>
      </c>
      <c r="K64" s="25">
        <f t="shared" si="11"/>
        <v>0</v>
      </c>
      <c r="L64" s="25">
        <f t="shared" si="11"/>
        <v>650000</v>
      </c>
      <c r="M64" s="25">
        <f t="shared" si="11"/>
        <v>0</v>
      </c>
    </row>
  </sheetData>
  <mergeCells count="21">
    <mergeCell ref="B47:M47"/>
    <mergeCell ref="B56:M56"/>
    <mergeCell ref="B62:M62"/>
    <mergeCell ref="B26:M26"/>
    <mergeCell ref="B12:M12"/>
    <mergeCell ref="B59:M59"/>
    <mergeCell ref="B6:M6"/>
    <mergeCell ref="J8:L8"/>
    <mergeCell ref="M8:M9"/>
    <mergeCell ref="G8:I8"/>
    <mergeCell ref="B8:B9"/>
    <mergeCell ref="C8:C9"/>
    <mergeCell ref="D8:D9"/>
    <mergeCell ref="E8:E9"/>
    <mergeCell ref="F8:F9"/>
    <mergeCell ref="J2:M2"/>
    <mergeCell ref="J3:M3"/>
    <mergeCell ref="A8:A9"/>
    <mergeCell ref="B18:M18"/>
    <mergeCell ref="B22:M22"/>
    <mergeCell ref="B15:M15"/>
  </mergeCells>
  <pageMargins left="0.31496062992125984" right="0.31496062992125984" top="0.15748031496062992" bottom="0.35433070866141736" header="0.31496062992125984" footer="0.31496062992125984"/>
  <pageSetup paperSize="9" scale="7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L57"/>
  <sheetViews>
    <sheetView tabSelected="1" view="pageBreakPreview" zoomScale="80" zoomScaleNormal="100" zoomScaleSheetLayoutView="80" workbookViewId="0">
      <pane ySplit="10" topLeftCell="A11" activePane="bottomLeft" state="frozen"/>
      <selection pane="bottomLeft" activeCell="D52" sqref="D52"/>
    </sheetView>
  </sheetViews>
  <sheetFormatPr defaultRowHeight="12.75" x14ac:dyDescent="0.2"/>
  <cols>
    <col min="1" max="1" width="3.28515625" style="3" customWidth="1"/>
    <col min="2" max="2" width="66.42578125" style="3" customWidth="1"/>
    <col min="3" max="3" width="10.5703125" style="3" customWidth="1"/>
    <col min="4" max="4" width="6.28515625" style="3" customWidth="1"/>
    <col min="5" max="5" width="12.85546875" style="3" customWidth="1"/>
    <col min="6" max="6" width="8.5703125" style="3" customWidth="1"/>
    <col min="7" max="7" width="8" style="3" customWidth="1"/>
    <col min="8" max="8" width="9.42578125" style="3" customWidth="1"/>
    <col min="9" max="9" width="12" style="3" customWidth="1"/>
    <col min="10" max="10" width="13.5703125" style="3" customWidth="1"/>
    <col min="11" max="11" width="11.42578125" style="3" customWidth="1"/>
    <col min="12" max="12" width="12.5703125" style="3" customWidth="1"/>
    <col min="13" max="16384" width="9.140625" style="3"/>
  </cols>
  <sheetData>
    <row r="2" spans="1:12" ht="12.75" customHeight="1" x14ac:dyDescent="0.2">
      <c r="J2" s="36" t="s">
        <v>8</v>
      </c>
      <c r="K2" s="36"/>
      <c r="L2" s="36"/>
    </row>
    <row r="3" spans="1:12" ht="36.75" customHeight="1" x14ac:dyDescent="0.2">
      <c r="J3" s="36" t="s">
        <v>7</v>
      </c>
      <c r="K3" s="36"/>
      <c r="L3" s="36"/>
    </row>
    <row r="6" spans="1:12" x14ac:dyDescent="0.2">
      <c r="B6" s="46" t="s">
        <v>72</v>
      </c>
      <c r="C6" s="46"/>
      <c r="D6" s="46"/>
      <c r="E6" s="46"/>
      <c r="F6" s="46"/>
      <c r="G6" s="46"/>
      <c r="H6" s="46"/>
      <c r="I6" s="46"/>
      <c r="J6" s="46"/>
      <c r="K6" s="46"/>
      <c r="L6" s="46"/>
    </row>
    <row r="8" spans="1:12" ht="51.75" customHeight="1" x14ac:dyDescent="0.2">
      <c r="A8" s="37"/>
      <c r="B8" s="42" t="s">
        <v>0</v>
      </c>
      <c r="C8" s="43" t="s">
        <v>2</v>
      </c>
      <c r="D8" s="43" t="s">
        <v>3</v>
      </c>
      <c r="E8" s="43" t="s">
        <v>6</v>
      </c>
      <c r="F8" s="43" t="s">
        <v>4</v>
      </c>
      <c r="G8" s="43"/>
      <c r="H8" s="43"/>
      <c r="I8" s="42" t="s">
        <v>5</v>
      </c>
      <c r="J8" s="42"/>
      <c r="K8" s="42"/>
      <c r="L8" s="43" t="s">
        <v>28</v>
      </c>
    </row>
    <row r="9" spans="1:12" ht="64.5" customHeight="1" x14ac:dyDescent="0.2">
      <c r="A9" s="37"/>
      <c r="B9" s="42"/>
      <c r="C9" s="43"/>
      <c r="D9" s="43"/>
      <c r="E9" s="43"/>
      <c r="F9" s="13" t="s">
        <v>22</v>
      </c>
      <c r="G9" s="13" t="s">
        <v>23</v>
      </c>
      <c r="H9" s="13" t="s">
        <v>24</v>
      </c>
      <c r="I9" s="13" t="s">
        <v>25</v>
      </c>
      <c r="J9" s="13" t="s">
        <v>26</v>
      </c>
      <c r="K9" s="13" t="s">
        <v>27</v>
      </c>
      <c r="L9" s="42"/>
    </row>
    <row r="10" spans="1:12" x14ac:dyDescent="0.2">
      <c r="A10" s="1"/>
      <c r="B10" s="14">
        <v>1</v>
      </c>
      <c r="C10" s="14">
        <v>2</v>
      </c>
      <c r="D10" s="14">
        <v>3</v>
      </c>
      <c r="E10" s="14">
        <v>4</v>
      </c>
      <c r="F10" s="14">
        <v>5</v>
      </c>
      <c r="G10" s="14">
        <v>6</v>
      </c>
      <c r="H10" s="14">
        <v>7</v>
      </c>
      <c r="I10" s="14">
        <v>8</v>
      </c>
      <c r="J10" s="14">
        <v>9</v>
      </c>
      <c r="K10" s="14">
        <v>10</v>
      </c>
      <c r="L10" s="14">
        <v>11</v>
      </c>
    </row>
    <row r="11" spans="1:12" x14ac:dyDescent="0.2">
      <c r="A11" s="1"/>
      <c r="B11" s="15" t="s">
        <v>58</v>
      </c>
      <c r="C11" s="1"/>
      <c r="D11" s="1"/>
      <c r="E11" s="16">
        <f>E15+E22+E35+E46+E55+E57</f>
        <v>125640936</v>
      </c>
      <c r="F11" s="16">
        <f t="shared" ref="F11:L11" si="0">F15+F22+F35+F46+F55+F57</f>
        <v>144000</v>
      </c>
      <c r="G11" s="16">
        <f t="shared" si="0"/>
        <v>432690</v>
      </c>
      <c r="H11" s="16">
        <f t="shared" si="0"/>
        <v>8585059</v>
      </c>
      <c r="I11" s="16">
        <f t="shared" si="0"/>
        <v>13042518</v>
      </c>
      <c r="J11" s="16">
        <f t="shared" si="0"/>
        <v>15012385</v>
      </c>
      <c r="K11" s="16">
        <f t="shared" si="0"/>
        <v>13401400</v>
      </c>
      <c r="L11" s="16">
        <f t="shared" si="0"/>
        <v>75015700</v>
      </c>
    </row>
    <row r="12" spans="1:12" ht="13.5" x14ac:dyDescent="0.25">
      <c r="A12" s="40" t="s">
        <v>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1:12" ht="36.75" customHeight="1" x14ac:dyDescent="0.2">
      <c r="A13" s="6">
        <v>1</v>
      </c>
      <c r="B13" s="8" t="s">
        <v>29</v>
      </c>
      <c r="C13" s="7" t="s">
        <v>12</v>
      </c>
      <c r="D13" s="7" t="s">
        <v>13</v>
      </c>
      <c r="E13" s="6">
        <v>343058</v>
      </c>
      <c r="F13" s="6">
        <v>0</v>
      </c>
      <c r="G13" s="6">
        <v>0</v>
      </c>
      <c r="H13" s="6">
        <v>300000</v>
      </c>
      <c r="I13" s="6">
        <v>43058</v>
      </c>
      <c r="J13" s="6">
        <v>0</v>
      </c>
      <c r="K13" s="6">
        <v>0</v>
      </c>
      <c r="L13" s="6">
        <v>0</v>
      </c>
    </row>
    <row r="14" spans="1:12" ht="28.5" customHeight="1" x14ac:dyDescent="0.2">
      <c r="A14" s="6">
        <v>2</v>
      </c>
      <c r="B14" s="8" t="s">
        <v>18</v>
      </c>
      <c r="C14" s="7">
        <v>2015</v>
      </c>
      <c r="D14" s="7" t="s">
        <v>13</v>
      </c>
      <c r="E14" s="6">
        <v>650000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650000</v>
      </c>
      <c r="L14" s="6">
        <v>0</v>
      </c>
    </row>
    <row r="15" spans="1:12" x14ac:dyDescent="0.2">
      <c r="A15" s="1"/>
      <c r="B15" s="17" t="s">
        <v>20</v>
      </c>
      <c r="C15" s="1"/>
      <c r="D15" s="1"/>
      <c r="E15" s="18">
        <f>E13+E14</f>
        <v>993058</v>
      </c>
      <c r="F15" s="18">
        <f t="shared" ref="F15:L15" si="1">F13+F14</f>
        <v>0</v>
      </c>
      <c r="G15" s="18">
        <f t="shared" si="1"/>
        <v>0</v>
      </c>
      <c r="H15" s="18">
        <f t="shared" si="1"/>
        <v>300000</v>
      </c>
      <c r="I15" s="18">
        <f t="shared" si="1"/>
        <v>43058</v>
      </c>
      <c r="J15" s="18">
        <f t="shared" si="1"/>
        <v>0</v>
      </c>
      <c r="K15" s="18">
        <f t="shared" si="1"/>
        <v>650000</v>
      </c>
      <c r="L15" s="18">
        <f t="shared" si="1"/>
        <v>0</v>
      </c>
    </row>
    <row r="16" spans="1:12" ht="13.5" x14ac:dyDescent="0.2">
      <c r="A16" s="38" t="s">
        <v>10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</row>
    <row r="17" spans="1:12" ht="30" customHeight="1" x14ac:dyDescent="0.2">
      <c r="A17" s="6">
        <v>3</v>
      </c>
      <c r="B17" s="9" t="s">
        <v>11</v>
      </c>
      <c r="C17" s="19" t="s">
        <v>12</v>
      </c>
      <c r="D17" s="20" t="s">
        <v>13</v>
      </c>
      <c r="E17" s="21">
        <v>1274588</v>
      </c>
      <c r="F17" s="21">
        <v>0</v>
      </c>
      <c r="G17" s="21">
        <v>0</v>
      </c>
      <c r="H17" s="22">
        <v>500000</v>
      </c>
      <c r="I17" s="21">
        <f>E17-H17</f>
        <v>774588</v>
      </c>
      <c r="J17" s="21">
        <v>0</v>
      </c>
      <c r="K17" s="21">
        <v>0</v>
      </c>
      <c r="L17" s="21">
        <v>0</v>
      </c>
    </row>
    <row r="18" spans="1:12" ht="27.75" customHeight="1" x14ac:dyDescent="0.2">
      <c r="A18" s="6">
        <v>4</v>
      </c>
      <c r="B18" s="9" t="s">
        <v>14</v>
      </c>
      <c r="C18" s="19" t="s">
        <v>12</v>
      </c>
      <c r="D18" s="20" t="s">
        <v>13</v>
      </c>
      <c r="E18" s="21">
        <v>1249988</v>
      </c>
      <c r="F18" s="21">
        <v>0</v>
      </c>
      <c r="G18" s="21">
        <v>0</v>
      </c>
      <c r="H18" s="22">
        <v>486773</v>
      </c>
      <c r="I18" s="21">
        <f>E18-H18</f>
        <v>763215</v>
      </c>
      <c r="J18" s="21">
        <v>0</v>
      </c>
      <c r="K18" s="21">
        <v>0</v>
      </c>
      <c r="L18" s="21">
        <v>0</v>
      </c>
    </row>
    <row r="19" spans="1:12" ht="29.25" customHeight="1" x14ac:dyDescent="0.2">
      <c r="A19" s="6">
        <v>5</v>
      </c>
      <c r="B19" s="9" t="s">
        <v>15</v>
      </c>
      <c r="C19" s="19" t="s">
        <v>12</v>
      </c>
      <c r="D19" s="20" t="s">
        <v>13</v>
      </c>
      <c r="E19" s="21">
        <v>1288206</v>
      </c>
      <c r="F19" s="22">
        <v>0</v>
      </c>
      <c r="G19" s="22">
        <v>0</v>
      </c>
      <c r="H19" s="22">
        <v>1000000</v>
      </c>
      <c r="I19" s="21">
        <v>284614</v>
      </c>
      <c r="J19" s="21">
        <v>0</v>
      </c>
      <c r="K19" s="21">
        <v>0</v>
      </c>
      <c r="L19" s="21">
        <v>0</v>
      </c>
    </row>
    <row r="20" spans="1:12" ht="32.25" customHeight="1" x14ac:dyDescent="0.2">
      <c r="A20" s="6">
        <v>6</v>
      </c>
      <c r="B20" s="9" t="s">
        <v>16</v>
      </c>
      <c r="C20" s="19" t="s">
        <v>35</v>
      </c>
      <c r="D20" s="20" t="s">
        <v>13</v>
      </c>
      <c r="E20" s="21">
        <v>1347843</v>
      </c>
      <c r="F20" s="22">
        <v>0</v>
      </c>
      <c r="G20" s="22">
        <v>0</v>
      </c>
      <c r="H20" s="22">
        <v>0</v>
      </c>
      <c r="I20" s="21">
        <v>650240</v>
      </c>
      <c r="J20" s="21">
        <v>694011</v>
      </c>
      <c r="K20" s="21">
        <v>0</v>
      </c>
      <c r="L20" s="21">
        <v>0</v>
      </c>
    </row>
    <row r="21" spans="1:12" ht="49.5" customHeight="1" x14ac:dyDescent="0.2">
      <c r="A21" s="6">
        <v>7</v>
      </c>
      <c r="B21" s="11" t="s">
        <v>80</v>
      </c>
      <c r="C21" s="20">
        <v>2015</v>
      </c>
      <c r="D21" s="20" t="s">
        <v>13</v>
      </c>
      <c r="E21" s="22">
        <v>360000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360000</v>
      </c>
      <c r="L21" s="21">
        <v>0</v>
      </c>
    </row>
    <row r="22" spans="1:12" ht="12" customHeight="1" x14ac:dyDescent="0.2">
      <c r="A22" s="1"/>
      <c r="B22" s="12" t="s">
        <v>20</v>
      </c>
      <c r="C22" s="19"/>
      <c r="D22" s="20"/>
      <c r="E22" s="23">
        <f>SUM(E17:E21)</f>
        <v>5520625</v>
      </c>
      <c r="F22" s="23">
        <f t="shared" ref="F22:L22" si="2">SUM(F17:F21)</f>
        <v>0</v>
      </c>
      <c r="G22" s="23">
        <f t="shared" si="2"/>
        <v>0</v>
      </c>
      <c r="H22" s="23">
        <f t="shared" si="2"/>
        <v>1986773</v>
      </c>
      <c r="I22" s="23">
        <f t="shared" si="2"/>
        <v>2472657</v>
      </c>
      <c r="J22" s="23">
        <f t="shared" si="2"/>
        <v>694011</v>
      </c>
      <c r="K22" s="23">
        <f t="shared" si="2"/>
        <v>360000</v>
      </c>
      <c r="L22" s="23">
        <f t="shared" si="2"/>
        <v>0</v>
      </c>
    </row>
    <row r="23" spans="1:12" s="5" customFormat="1" ht="13.5" x14ac:dyDescent="0.2">
      <c r="A23" s="38" t="s">
        <v>73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</row>
    <row r="24" spans="1:12" ht="34.5" customHeight="1" x14ac:dyDescent="0.2">
      <c r="A24" s="6">
        <v>8</v>
      </c>
      <c r="B24" s="24" t="s">
        <v>37</v>
      </c>
      <c r="C24" s="19" t="s">
        <v>12</v>
      </c>
      <c r="D24" s="20" t="s">
        <v>13</v>
      </c>
      <c r="E24" s="22">
        <v>677997</v>
      </c>
      <c r="F24" s="21">
        <v>0</v>
      </c>
      <c r="G24" s="21">
        <v>0</v>
      </c>
      <c r="H24" s="21">
        <v>180000</v>
      </c>
      <c r="I24" s="22">
        <v>497997</v>
      </c>
      <c r="J24" s="21">
        <v>0</v>
      </c>
      <c r="K24" s="21">
        <v>0</v>
      </c>
      <c r="L24" s="21">
        <v>0</v>
      </c>
    </row>
    <row r="25" spans="1:12" ht="33.75" customHeight="1" x14ac:dyDescent="0.2">
      <c r="A25" s="6">
        <v>9</v>
      </c>
      <c r="B25" s="24" t="s">
        <v>38</v>
      </c>
      <c r="C25" s="19" t="s">
        <v>12</v>
      </c>
      <c r="D25" s="20" t="s">
        <v>13</v>
      </c>
      <c r="E25" s="22">
        <v>149119</v>
      </c>
      <c r="F25" s="21">
        <v>0</v>
      </c>
      <c r="G25" s="21">
        <v>0</v>
      </c>
      <c r="H25" s="21">
        <v>67500</v>
      </c>
      <c r="I25" s="22">
        <v>81619</v>
      </c>
      <c r="J25" s="21">
        <v>0</v>
      </c>
      <c r="K25" s="21">
        <v>0</v>
      </c>
      <c r="L25" s="21">
        <v>0</v>
      </c>
    </row>
    <row r="26" spans="1:12" ht="30" customHeight="1" x14ac:dyDescent="0.2">
      <c r="A26" s="6">
        <v>10</v>
      </c>
      <c r="B26" s="24" t="s">
        <v>39</v>
      </c>
      <c r="C26" s="19" t="s">
        <v>12</v>
      </c>
      <c r="D26" s="20" t="s">
        <v>13</v>
      </c>
      <c r="E26" s="22">
        <v>225546</v>
      </c>
      <c r="F26" s="21">
        <v>0</v>
      </c>
      <c r="G26" s="21">
        <v>0</v>
      </c>
      <c r="H26" s="21">
        <v>90000</v>
      </c>
      <c r="I26" s="22">
        <v>135546</v>
      </c>
      <c r="J26" s="21">
        <v>0</v>
      </c>
      <c r="K26" s="21">
        <v>0</v>
      </c>
      <c r="L26" s="21">
        <v>0</v>
      </c>
    </row>
    <row r="27" spans="1:12" ht="31.5" customHeight="1" x14ac:dyDescent="0.2">
      <c r="A27" s="6">
        <v>11</v>
      </c>
      <c r="B27" s="2" t="s">
        <v>40</v>
      </c>
      <c r="C27" s="19">
        <v>2013</v>
      </c>
      <c r="D27" s="20" t="s">
        <v>13</v>
      </c>
      <c r="E27" s="22">
        <v>56440</v>
      </c>
      <c r="F27" s="21">
        <v>0</v>
      </c>
      <c r="G27" s="21">
        <v>0</v>
      </c>
      <c r="H27" s="21">
        <v>0</v>
      </c>
      <c r="I27" s="22">
        <v>56440</v>
      </c>
      <c r="J27" s="21">
        <v>0</v>
      </c>
      <c r="K27" s="21">
        <v>0</v>
      </c>
      <c r="L27" s="21">
        <v>0</v>
      </c>
    </row>
    <row r="28" spans="1:12" ht="44.25" customHeight="1" x14ac:dyDescent="0.2">
      <c r="A28" s="6">
        <v>12</v>
      </c>
      <c r="B28" s="2" t="s">
        <v>41</v>
      </c>
      <c r="C28" s="19">
        <v>2013</v>
      </c>
      <c r="D28" s="20" t="s">
        <v>13</v>
      </c>
      <c r="E28" s="22">
        <v>257626</v>
      </c>
      <c r="F28" s="21">
        <v>0</v>
      </c>
      <c r="G28" s="21">
        <v>0</v>
      </c>
      <c r="H28" s="21">
        <v>0</v>
      </c>
      <c r="I28" s="22">
        <v>257626</v>
      </c>
      <c r="J28" s="21">
        <v>0</v>
      </c>
      <c r="K28" s="21">
        <v>0</v>
      </c>
      <c r="L28" s="21">
        <v>0</v>
      </c>
    </row>
    <row r="29" spans="1:12" ht="45" customHeight="1" x14ac:dyDescent="0.2">
      <c r="A29" s="6">
        <v>13</v>
      </c>
      <c r="B29" s="2" t="s">
        <v>69</v>
      </c>
      <c r="C29" s="19" t="s">
        <v>17</v>
      </c>
      <c r="D29" s="20" t="s">
        <v>13</v>
      </c>
      <c r="E29" s="22">
        <v>652190</v>
      </c>
      <c r="F29" s="21">
        <v>0</v>
      </c>
      <c r="G29" s="21">
        <v>0</v>
      </c>
      <c r="H29" s="21">
        <v>0</v>
      </c>
      <c r="I29" s="22">
        <v>270000</v>
      </c>
      <c r="J29" s="21">
        <v>382190</v>
      </c>
      <c r="K29" s="21">
        <v>0</v>
      </c>
      <c r="L29" s="21">
        <v>0</v>
      </c>
    </row>
    <row r="30" spans="1:12" ht="45.75" customHeight="1" x14ac:dyDescent="0.2">
      <c r="A30" s="6">
        <v>14</v>
      </c>
      <c r="B30" s="2" t="s">
        <v>70</v>
      </c>
      <c r="C30" s="20" t="s">
        <v>17</v>
      </c>
      <c r="D30" s="20" t="s">
        <v>13</v>
      </c>
      <c r="E30" s="22">
        <v>336230</v>
      </c>
      <c r="F30" s="21">
        <v>0</v>
      </c>
      <c r="G30" s="21">
        <v>0</v>
      </c>
      <c r="H30" s="21">
        <v>0</v>
      </c>
      <c r="I30" s="21">
        <v>135000</v>
      </c>
      <c r="J30" s="22">
        <v>201230</v>
      </c>
      <c r="K30" s="21">
        <v>0</v>
      </c>
      <c r="L30" s="21">
        <v>0</v>
      </c>
    </row>
    <row r="31" spans="1:12" ht="30" customHeight="1" x14ac:dyDescent="0.2">
      <c r="A31" s="6">
        <v>15</v>
      </c>
      <c r="B31" s="2" t="s">
        <v>42</v>
      </c>
      <c r="C31" s="20">
        <v>2013</v>
      </c>
      <c r="D31" s="20" t="s">
        <v>13</v>
      </c>
      <c r="E31" s="22">
        <v>430406</v>
      </c>
      <c r="F31" s="21">
        <v>0</v>
      </c>
      <c r="G31" s="21">
        <v>0</v>
      </c>
      <c r="H31" s="21">
        <v>0</v>
      </c>
      <c r="I31" s="21">
        <v>430406</v>
      </c>
      <c r="J31" s="21">
        <v>0</v>
      </c>
      <c r="K31" s="21">
        <v>0</v>
      </c>
      <c r="L31" s="21">
        <v>0</v>
      </c>
    </row>
    <row r="32" spans="1:12" ht="35.25" customHeight="1" x14ac:dyDescent="0.2">
      <c r="A32" s="6">
        <v>16</v>
      </c>
      <c r="B32" s="2" t="s">
        <v>43</v>
      </c>
      <c r="C32" s="20">
        <v>2013</v>
      </c>
      <c r="D32" s="20" t="s">
        <v>13</v>
      </c>
      <c r="E32" s="22">
        <v>166696</v>
      </c>
      <c r="F32" s="21">
        <v>0</v>
      </c>
      <c r="G32" s="21">
        <v>0</v>
      </c>
      <c r="H32" s="21">
        <v>0</v>
      </c>
      <c r="I32" s="21">
        <v>166696</v>
      </c>
      <c r="J32" s="21">
        <v>0</v>
      </c>
      <c r="K32" s="21">
        <v>0</v>
      </c>
      <c r="L32" s="21">
        <v>0</v>
      </c>
    </row>
    <row r="33" spans="1:12" ht="39" customHeight="1" x14ac:dyDescent="0.2">
      <c r="A33" s="6">
        <v>17</v>
      </c>
      <c r="B33" s="2" t="s">
        <v>44</v>
      </c>
      <c r="C33" s="20">
        <v>2013</v>
      </c>
      <c r="D33" s="20" t="s">
        <v>13</v>
      </c>
      <c r="E33" s="22">
        <v>235312</v>
      </c>
      <c r="F33" s="21">
        <v>0</v>
      </c>
      <c r="G33" s="21">
        <v>0</v>
      </c>
      <c r="H33" s="21">
        <v>0</v>
      </c>
      <c r="I33" s="21">
        <v>235312</v>
      </c>
      <c r="J33" s="21">
        <v>0</v>
      </c>
      <c r="K33" s="21">
        <v>0</v>
      </c>
      <c r="L33" s="21">
        <v>0</v>
      </c>
    </row>
    <row r="34" spans="1:12" ht="27" customHeight="1" x14ac:dyDescent="0.2">
      <c r="A34" s="6">
        <v>18</v>
      </c>
      <c r="B34" s="24" t="s">
        <v>71</v>
      </c>
      <c r="C34" s="20">
        <v>2013</v>
      </c>
      <c r="D34" s="20" t="s">
        <v>13</v>
      </c>
      <c r="E34" s="22">
        <v>89386</v>
      </c>
      <c r="F34" s="21">
        <v>0</v>
      </c>
      <c r="G34" s="21">
        <v>0</v>
      </c>
      <c r="H34" s="21">
        <v>0</v>
      </c>
      <c r="I34" s="21">
        <v>89386</v>
      </c>
      <c r="J34" s="21">
        <v>0</v>
      </c>
      <c r="K34" s="21">
        <v>0</v>
      </c>
      <c r="L34" s="21">
        <v>0</v>
      </c>
    </row>
    <row r="35" spans="1:12" ht="17.25" customHeight="1" x14ac:dyDescent="0.2">
      <c r="A35" s="6"/>
      <c r="B35" s="12" t="s">
        <v>20</v>
      </c>
      <c r="C35" s="20"/>
      <c r="D35" s="20"/>
      <c r="E35" s="25">
        <f>SUM(E24:E34)</f>
        <v>3276948</v>
      </c>
      <c r="F35" s="25">
        <f t="shared" ref="F35:L35" si="3">SUM(F24:F34)</f>
        <v>0</v>
      </c>
      <c r="G35" s="25">
        <f t="shared" si="3"/>
        <v>0</v>
      </c>
      <c r="H35" s="25">
        <f t="shared" si="3"/>
        <v>337500</v>
      </c>
      <c r="I35" s="25">
        <f t="shared" si="3"/>
        <v>2356028</v>
      </c>
      <c r="J35" s="25">
        <f t="shared" si="3"/>
        <v>583420</v>
      </c>
      <c r="K35" s="25">
        <f t="shared" si="3"/>
        <v>0</v>
      </c>
      <c r="L35" s="25">
        <f t="shared" si="3"/>
        <v>0</v>
      </c>
    </row>
    <row r="36" spans="1:12" ht="13.5" x14ac:dyDescent="0.2">
      <c r="A36" s="45" t="s">
        <v>74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</row>
    <row r="37" spans="1:12" ht="33.75" customHeight="1" x14ac:dyDescent="0.2">
      <c r="A37" s="6">
        <v>19</v>
      </c>
      <c r="B37" s="2" t="s">
        <v>50</v>
      </c>
      <c r="C37" s="20">
        <v>2014</v>
      </c>
      <c r="D37" s="20" t="s">
        <v>13</v>
      </c>
      <c r="E37" s="22">
        <v>200000</v>
      </c>
      <c r="F37" s="21">
        <v>0</v>
      </c>
      <c r="G37" s="21">
        <v>0</v>
      </c>
      <c r="H37" s="21">
        <v>0</v>
      </c>
      <c r="I37" s="21">
        <v>0</v>
      </c>
      <c r="J37" s="22">
        <v>200000</v>
      </c>
      <c r="K37" s="21">
        <v>0</v>
      </c>
      <c r="L37" s="21">
        <v>0</v>
      </c>
    </row>
    <row r="38" spans="1:12" ht="34.5" customHeight="1" x14ac:dyDescent="0.2">
      <c r="A38" s="6">
        <v>20</v>
      </c>
      <c r="B38" s="2" t="s">
        <v>51</v>
      </c>
      <c r="C38" s="20">
        <v>2014</v>
      </c>
      <c r="D38" s="20" t="s">
        <v>13</v>
      </c>
      <c r="E38" s="22">
        <v>150000</v>
      </c>
      <c r="F38" s="21">
        <v>0</v>
      </c>
      <c r="G38" s="21">
        <v>0</v>
      </c>
      <c r="H38" s="21">
        <v>0</v>
      </c>
      <c r="I38" s="21">
        <v>0</v>
      </c>
      <c r="J38" s="22">
        <v>150000</v>
      </c>
      <c r="K38" s="21">
        <v>0</v>
      </c>
      <c r="L38" s="21">
        <v>0</v>
      </c>
    </row>
    <row r="39" spans="1:12" ht="42.75" customHeight="1" x14ac:dyDescent="0.2">
      <c r="A39" s="6">
        <v>21</v>
      </c>
      <c r="B39" s="2" t="s">
        <v>52</v>
      </c>
      <c r="C39" s="20">
        <v>2014</v>
      </c>
      <c r="D39" s="20" t="s">
        <v>13</v>
      </c>
      <c r="E39" s="22">
        <v>350000</v>
      </c>
      <c r="F39" s="21">
        <v>0</v>
      </c>
      <c r="G39" s="21">
        <v>0</v>
      </c>
      <c r="H39" s="21">
        <v>0</v>
      </c>
      <c r="I39" s="21">
        <v>0</v>
      </c>
      <c r="J39" s="21">
        <v>350000</v>
      </c>
      <c r="K39" s="21">
        <v>0</v>
      </c>
      <c r="L39" s="21">
        <v>0</v>
      </c>
    </row>
    <row r="40" spans="1:12" ht="38.25" customHeight="1" x14ac:dyDescent="0.2">
      <c r="A40" s="6">
        <v>22</v>
      </c>
      <c r="B40" s="2" t="s">
        <v>53</v>
      </c>
      <c r="C40" s="20">
        <v>2013</v>
      </c>
      <c r="D40" s="20" t="s">
        <v>13</v>
      </c>
      <c r="E40" s="22">
        <v>50314</v>
      </c>
      <c r="F40" s="21">
        <v>0</v>
      </c>
      <c r="G40" s="21">
        <v>0</v>
      </c>
      <c r="H40" s="21">
        <v>0</v>
      </c>
      <c r="I40" s="21">
        <v>50314</v>
      </c>
      <c r="J40" s="21">
        <v>0</v>
      </c>
      <c r="K40" s="21">
        <v>0</v>
      </c>
      <c r="L40" s="21">
        <v>0</v>
      </c>
    </row>
    <row r="41" spans="1:12" ht="36.75" customHeight="1" x14ac:dyDescent="0.2">
      <c r="A41" s="6">
        <v>23</v>
      </c>
      <c r="B41" s="2" t="s">
        <v>54</v>
      </c>
      <c r="C41" s="20">
        <v>2013</v>
      </c>
      <c r="D41" s="20" t="s">
        <v>13</v>
      </c>
      <c r="E41" s="22">
        <v>33045</v>
      </c>
      <c r="F41" s="21">
        <v>0</v>
      </c>
      <c r="G41" s="21">
        <v>0</v>
      </c>
      <c r="H41" s="21"/>
      <c r="I41" s="21">
        <v>33045</v>
      </c>
      <c r="J41" s="21">
        <v>0</v>
      </c>
      <c r="K41" s="21">
        <v>0</v>
      </c>
      <c r="L41" s="21">
        <v>0</v>
      </c>
    </row>
    <row r="42" spans="1:12" ht="40.5" customHeight="1" x14ac:dyDescent="0.2">
      <c r="A42" s="6">
        <v>24</v>
      </c>
      <c r="B42" s="2" t="s">
        <v>55</v>
      </c>
      <c r="C42" s="20">
        <v>2013</v>
      </c>
      <c r="D42" s="20" t="s">
        <v>13</v>
      </c>
      <c r="E42" s="22">
        <v>165842</v>
      </c>
      <c r="F42" s="21">
        <v>0</v>
      </c>
      <c r="G42" s="21">
        <v>0</v>
      </c>
      <c r="H42" s="21">
        <v>0</v>
      </c>
      <c r="I42" s="22">
        <v>165842</v>
      </c>
      <c r="J42" s="21">
        <v>0</v>
      </c>
      <c r="K42" s="21">
        <v>0</v>
      </c>
      <c r="L42" s="21">
        <v>0</v>
      </c>
    </row>
    <row r="43" spans="1:12" ht="22.5" customHeight="1" x14ac:dyDescent="0.2">
      <c r="A43" s="6">
        <v>25</v>
      </c>
      <c r="B43" s="2" t="s">
        <v>56</v>
      </c>
      <c r="C43" s="20">
        <v>2014</v>
      </c>
      <c r="D43" s="20" t="s">
        <v>13</v>
      </c>
      <c r="E43" s="22">
        <v>300000</v>
      </c>
      <c r="F43" s="21">
        <v>0</v>
      </c>
      <c r="G43" s="21">
        <v>0</v>
      </c>
      <c r="H43" s="21">
        <v>0</v>
      </c>
      <c r="I43" s="21">
        <v>0</v>
      </c>
      <c r="J43" s="22">
        <v>300000</v>
      </c>
      <c r="K43" s="21">
        <v>0</v>
      </c>
      <c r="L43" s="21">
        <v>0</v>
      </c>
    </row>
    <row r="44" spans="1:12" ht="30" customHeight="1" x14ac:dyDescent="0.2">
      <c r="A44" s="6">
        <v>26</v>
      </c>
      <c r="B44" s="2" t="s">
        <v>57</v>
      </c>
      <c r="C44" s="20" t="s">
        <v>19</v>
      </c>
      <c r="D44" s="20" t="s">
        <v>13</v>
      </c>
      <c r="E44" s="22">
        <v>500000</v>
      </c>
      <c r="F44" s="21">
        <v>0</v>
      </c>
      <c r="G44" s="21">
        <v>0</v>
      </c>
      <c r="H44" s="21">
        <v>0</v>
      </c>
      <c r="I44" s="21">
        <v>0</v>
      </c>
      <c r="J44" s="22">
        <v>200000</v>
      </c>
      <c r="K44" s="22">
        <v>300000</v>
      </c>
      <c r="L44" s="21">
        <v>0</v>
      </c>
    </row>
    <row r="45" spans="1:12" ht="34.5" customHeight="1" x14ac:dyDescent="0.2">
      <c r="A45" s="6">
        <v>27</v>
      </c>
      <c r="B45" s="9" t="s">
        <v>48</v>
      </c>
      <c r="C45" s="26">
        <v>2013</v>
      </c>
      <c r="D45" s="20" t="s">
        <v>13</v>
      </c>
      <c r="E45" s="22">
        <v>555903</v>
      </c>
      <c r="F45" s="6">
        <v>0</v>
      </c>
      <c r="G45" s="6">
        <v>0</v>
      </c>
      <c r="H45" s="6">
        <v>0</v>
      </c>
      <c r="I45" s="21">
        <v>555903</v>
      </c>
      <c r="J45" s="6">
        <v>0</v>
      </c>
      <c r="K45" s="6">
        <v>0</v>
      </c>
      <c r="L45" s="6">
        <v>0</v>
      </c>
    </row>
    <row r="46" spans="1:12" x14ac:dyDescent="0.2">
      <c r="A46" s="1"/>
      <c r="B46" s="17" t="s">
        <v>20</v>
      </c>
      <c r="C46" s="20"/>
      <c r="D46" s="20"/>
      <c r="E46" s="25">
        <f>SUM(E37:E45)</f>
        <v>2305104</v>
      </c>
      <c r="F46" s="25">
        <f t="shared" ref="F46:L46" si="4">SUM(F37:F45)</f>
        <v>0</v>
      </c>
      <c r="G46" s="25">
        <f t="shared" si="4"/>
        <v>0</v>
      </c>
      <c r="H46" s="25">
        <f t="shared" si="4"/>
        <v>0</v>
      </c>
      <c r="I46" s="25">
        <f t="shared" si="4"/>
        <v>805104</v>
      </c>
      <c r="J46" s="25">
        <f t="shared" si="4"/>
        <v>1200000</v>
      </c>
      <c r="K46" s="25">
        <f t="shared" si="4"/>
        <v>300000</v>
      </c>
      <c r="L46" s="25">
        <f t="shared" si="4"/>
        <v>0</v>
      </c>
    </row>
    <row r="47" spans="1:12" ht="13.5" x14ac:dyDescent="0.25">
      <c r="A47" s="40" t="s">
        <v>60</v>
      </c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</row>
    <row r="48" spans="1:12" x14ac:dyDescent="0.2">
      <c r="A48" s="1"/>
      <c r="B48" s="17" t="s">
        <v>60</v>
      </c>
      <c r="C48" s="20"/>
      <c r="D48" s="20"/>
      <c r="E48" s="25">
        <f>SUM(E49:E53)</f>
        <v>62837900</v>
      </c>
      <c r="F48" s="25">
        <f t="shared" ref="F48:L48" si="5">SUM(F49:F53)</f>
        <v>0</v>
      </c>
      <c r="G48" s="25">
        <f t="shared" si="5"/>
        <v>0</v>
      </c>
      <c r="H48" s="25">
        <f t="shared" si="5"/>
        <v>3615600</v>
      </c>
      <c r="I48" s="25">
        <f t="shared" si="5"/>
        <v>3500000</v>
      </c>
      <c r="J48" s="25">
        <f t="shared" si="5"/>
        <v>4615200</v>
      </c>
      <c r="K48" s="25">
        <f t="shared" si="5"/>
        <v>6091400</v>
      </c>
      <c r="L48" s="25">
        <f t="shared" si="5"/>
        <v>45015700</v>
      </c>
    </row>
    <row r="49" spans="1:12" x14ac:dyDescent="0.2">
      <c r="A49" s="6">
        <v>28</v>
      </c>
      <c r="B49" s="27" t="s">
        <v>61</v>
      </c>
      <c r="C49" s="20" t="s">
        <v>66</v>
      </c>
      <c r="D49" s="20" t="s">
        <v>13</v>
      </c>
      <c r="E49" s="22">
        <f>SUM(F49:L49)</f>
        <v>12272500</v>
      </c>
      <c r="F49" s="22"/>
      <c r="G49" s="22"/>
      <c r="H49" s="22">
        <v>1100000</v>
      </c>
      <c r="I49" s="22">
        <v>600000</v>
      </c>
      <c r="J49" s="22">
        <v>600000</v>
      </c>
      <c r="K49" s="22">
        <v>1235000</v>
      </c>
      <c r="L49" s="22">
        <v>8737500</v>
      </c>
    </row>
    <row r="50" spans="1:12" ht="17.25" customHeight="1" x14ac:dyDescent="0.2">
      <c r="A50" s="6">
        <v>29</v>
      </c>
      <c r="B50" s="27" t="s">
        <v>62</v>
      </c>
      <c r="C50" s="20" t="s">
        <v>66</v>
      </c>
      <c r="D50" s="20" t="s">
        <v>13</v>
      </c>
      <c r="E50" s="22">
        <f t="shared" ref="E50:E54" si="6">SUM(F50:L50)</f>
        <v>11508000</v>
      </c>
      <c r="F50" s="22"/>
      <c r="G50" s="22"/>
      <c r="H50" s="22">
        <v>1028000</v>
      </c>
      <c r="I50" s="22">
        <v>1000000</v>
      </c>
      <c r="J50" s="22">
        <v>1000000</v>
      </c>
      <c r="K50" s="22">
        <v>1080000</v>
      </c>
      <c r="L50" s="22">
        <v>7400000</v>
      </c>
    </row>
    <row r="51" spans="1:12" x14ac:dyDescent="0.2">
      <c r="A51" s="6">
        <v>30</v>
      </c>
      <c r="B51" s="27" t="s">
        <v>63</v>
      </c>
      <c r="C51" s="20" t="s">
        <v>66</v>
      </c>
      <c r="D51" s="20" t="s">
        <v>13</v>
      </c>
      <c r="E51" s="22">
        <f t="shared" si="6"/>
        <v>9635000</v>
      </c>
      <c r="F51" s="22"/>
      <c r="G51" s="22"/>
      <c r="H51" s="22">
        <v>660000</v>
      </c>
      <c r="I51" s="22">
        <v>700000</v>
      </c>
      <c r="J51" s="22">
        <v>900000</v>
      </c>
      <c r="K51" s="22">
        <v>1000000</v>
      </c>
      <c r="L51" s="22">
        <v>6375000</v>
      </c>
    </row>
    <row r="52" spans="1:12" ht="25.5" x14ac:dyDescent="0.2">
      <c r="A52" s="6">
        <v>31</v>
      </c>
      <c r="B52" s="27" t="s">
        <v>64</v>
      </c>
      <c r="C52" s="20" t="s">
        <v>66</v>
      </c>
      <c r="D52" s="20" t="s">
        <v>13</v>
      </c>
      <c r="E52" s="22">
        <f t="shared" si="6"/>
        <v>13787600</v>
      </c>
      <c r="F52" s="22"/>
      <c r="G52" s="22"/>
      <c r="H52" s="22">
        <v>827600</v>
      </c>
      <c r="I52" s="22">
        <v>1200000</v>
      </c>
      <c r="J52" s="22">
        <v>1200000</v>
      </c>
      <c r="K52" s="22">
        <v>1760000</v>
      </c>
      <c r="L52" s="22">
        <v>8800000</v>
      </c>
    </row>
    <row r="53" spans="1:12" x14ac:dyDescent="0.2">
      <c r="A53" s="6">
        <v>32</v>
      </c>
      <c r="B53" s="27" t="s">
        <v>65</v>
      </c>
      <c r="C53" s="20" t="s">
        <v>66</v>
      </c>
      <c r="D53" s="20" t="s">
        <v>13</v>
      </c>
      <c r="E53" s="22">
        <f t="shared" si="6"/>
        <v>15634800</v>
      </c>
      <c r="F53" s="22"/>
      <c r="G53" s="22"/>
      <c r="H53" s="22">
        <v>0</v>
      </c>
      <c r="I53" s="22">
        <v>0</v>
      </c>
      <c r="J53" s="22">
        <v>915200</v>
      </c>
      <c r="K53" s="22">
        <v>1016400</v>
      </c>
      <c r="L53" s="22">
        <v>13703200</v>
      </c>
    </row>
    <row r="54" spans="1:12" x14ac:dyDescent="0.2">
      <c r="A54" s="6">
        <v>33</v>
      </c>
      <c r="B54" s="28" t="s">
        <v>67</v>
      </c>
      <c r="C54" s="20" t="s">
        <v>66</v>
      </c>
      <c r="D54" s="20" t="s">
        <v>13</v>
      </c>
      <c r="E54" s="25">
        <f t="shared" si="6"/>
        <v>46090000</v>
      </c>
      <c r="F54" s="25"/>
      <c r="G54" s="25"/>
      <c r="H54" s="25">
        <v>1290000</v>
      </c>
      <c r="I54" s="25">
        <v>2800000</v>
      </c>
      <c r="J54" s="25">
        <v>6000000</v>
      </c>
      <c r="K54" s="25">
        <v>6000000</v>
      </c>
      <c r="L54" s="25">
        <v>30000000</v>
      </c>
    </row>
    <row r="55" spans="1:12" x14ac:dyDescent="0.2">
      <c r="A55" s="6"/>
      <c r="B55" s="17" t="s">
        <v>20</v>
      </c>
      <c r="C55" s="20"/>
      <c r="D55" s="20"/>
      <c r="E55" s="25">
        <f>E48+E54</f>
        <v>108927900</v>
      </c>
      <c r="F55" s="25">
        <f t="shared" ref="F55:L55" si="7">F48+F54</f>
        <v>0</v>
      </c>
      <c r="G55" s="25">
        <f t="shared" si="7"/>
        <v>0</v>
      </c>
      <c r="H55" s="25">
        <f t="shared" si="7"/>
        <v>4905600</v>
      </c>
      <c r="I55" s="25">
        <f t="shared" si="7"/>
        <v>6300000</v>
      </c>
      <c r="J55" s="25">
        <f t="shared" si="7"/>
        <v>10615200</v>
      </c>
      <c r="K55" s="25">
        <f t="shared" si="7"/>
        <v>12091400</v>
      </c>
      <c r="L55" s="25">
        <f t="shared" si="7"/>
        <v>75015700</v>
      </c>
    </row>
    <row r="56" spans="1:12" ht="13.5" x14ac:dyDescent="0.25">
      <c r="A56" s="40" t="s">
        <v>79</v>
      </c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</row>
    <row r="57" spans="1:12" ht="28.5" customHeight="1" x14ac:dyDescent="0.2">
      <c r="A57" s="6">
        <v>34</v>
      </c>
      <c r="B57" s="29" t="s">
        <v>76</v>
      </c>
      <c r="C57" s="30" t="s">
        <v>78</v>
      </c>
      <c r="D57" s="20" t="s">
        <v>13</v>
      </c>
      <c r="E57" s="31">
        <f>SUM(F57:L57)</f>
        <v>4617301</v>
      </c>
      <c r="F57" s="32">
        <v>144000</v>
      </c>
      <c r="G57" s="32">
        <v>432690</v>
      </c>
      <c r="H57" s="32">
        <v>1055186</v>
      </c>
      <c r="I57" s="22">
        <v>1065671</v>
      </c>
      <c r="J57" s="32">
        <v>1919754</v>
      </c>
      <c r="K57" s="6">
        <v>0</v>
      </c>
      <c r="L57" s="6">
        <v>0</v>
      </c>
    </row>
  </sheetData>
  <mergeCells count="17">
    <mergeCell ref="E8:E9"/>
    <mergeCell ref="F8:H8"/>
    <mergeCell ref="I8:K8"/>
    <mergeCell ref="L8:L9"/>
    <mergeCell ref="A56:L56"/>
    <mergeCell ref="J2:L2"/>
    <mergeCell ref="J3:L3"/>
    <mergeCell ref="A12:L12"/>
    <mergeCell ref="A16:L16"/>
    <mergeCell ref="A23:L23"/>
    <mergeCell ref="A36:L36"/>
    <mergeCell ref="A47:L47"/>
    <mergeCell ref="B6:L6"/>
    <mergeCell ref="A8:A9"/>
    <mergeCell ref="B8:B9"/>
    <mergeCell ref="C8:C9"/>
    <mergeCell ref="D8:D9"/>
  </mergeCells>
  <pageMargins left="0.31496062992125984" right="0.31496062992125984" top="0.15748031496062992" bottom="0.15748031496062992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по программам</vt:lpstr>
      <vt:lpstr>по отраслям</vt:lpstr>
      <vt:lpstr>'по отраслям'!Заголовки_для_печати</vt:lpstr>
      <vt:lpstr>'по программам'!Заголовки_для_печати</vt:lpstr>
      <vt:lpstr>'по программам'!Область_печати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2012-10-25T06:19:51Z</dcterms:modified>
</cp:coreProperties>
</file>