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685" yWindow="1065" windowWidth="14055" windowHeight="9075" tabRatio="866" activeTab="1"/>
  </bookViews>
  <sheets>
    <sheet name="Форма 1" sheetId="5" r:id="rId1"/>
    <sheet name="Приложение к отчету районы" sheetId="10" r:id="rId2"/>
  </sheets>
  <definedNames>
    <definedName name="_GoBack" localSheetId="0">'Форма 1'!$K$210</definedName>
    <definedName name="_xlnm._FilterDatabase" localSheetId="1" hidden="1">'Приложение к отчету районы'!$A$6:$G$1187</definedName>
    <definedName name="_xlnm._FilterDatabase" localSheetId="0" hidden="1">'Форма 1'!$A$13:$BD$615</definedName>
    <definedName name="_xlnm.Print_Titles" localSheetId="0">'Форма 1'!$11:$13</definedName>
    <definedName name="_xlnm.Print_Area" localSheetId="1">'Приложение к отчету районы'!$A$1:$G$1186</definedName>
    <definedName name="_xlnm.Print_Area" localSheetId="0">'Форма 1'!$A$1:$K$645</definedName>
  </definedNames>
  <calcPr calcId="145621"/>
</workbook>
</file>

<file path=xl/calcChain.xml><?xml version="1.0" encoding="utf-8"?>
<calcChain xmlns="http://schemas.openxmlformats.org/spreadsheetml/2006/main">
  <c r="H611" i="5" l="1"/>
  <c r="H600" i="5"/>
  <c r="G588" i="5"/>
  <c r="G558" i="5"/>
  <c r="G557" i="5"/>
  <c r="G556" i="5"/>
  <c r="H556" i="5"/>
  <c r="H557" i="5"/>
  <c r="H558" i="5"/>
  <c r="H465" i="5"/>
  <c r="G465" i="5"/>
  <c r="G464" i="5"/>
  <c r="H463" i="5"/>
  <c r="H464" i="5"/>
  <c r="H437" i="5"/>
  <c r="H439" i="5"/>
  <c r="G413" i="5"/>
  <c r="H384" i="5"/>
  <c r="H381" i="5" s="1"/>
  <c r="G384" i="5"/>
  <c r="H371" i="5"/>
  <c r="H390" i="5" s="1"/>
  <c r="G371" i="5"/>
  <c r="G370" i="5"/>
  <c r="H370" i="5"/>
  <c r="H355" i="5"/>
  <c r="G355" i="5"/>
  <c r="G338" i="5"/>
  <c r="H317" i="5"/>
  <c r="G317" i="5"/>
  <c r="G282" i="5"/>
  <c r="G281" i="5"/>
  <c r="G260" i="5"/>
  <c r="G237" i="5"/>
  <c r="G234" i="5" s="1"/>
  <c r="H200" i="5"/>
  <c r="H197" i="5" s="1"/>
  <c r="G200" i="5"/>
  <c r="H164" i="5"/>
  <c r="H165" i="5"/>
  <c r="H166" i="5"/>
  <c r="G166" i="5"/>
  <c r="G165" i="5"/>
  <c r="G164" i="5"/>
  <c r="H113" i="5"/>
  <c r="H114" i="5"/>
  <c r="H115" i="5"/>
  <c r="G115" i="5"/>
  <c r="G114" i="5"/>
  <c r="G113" i="5"/>
  <c r="G71" i="5"/>
  <c r="G69" i="5"/>
  <c r="H69" i="5"/>
  <c r="H71" i="5"/>
  <c r="H67" i="5" l="1"/>
  <c r="H563" i="5"/>
  <c r="G204" i="5"/>
  <c r="H162" i="5"/>
  <c r="H554" i="5"/>
  <c r="H461" i="5"/>
  <c r="H367" i="5"/>
  <c r="H237" i="5" l="1"/>
  <c r="H234" i="5" l="1"/>
  <c r="H314" i="5"/>
  <c r="H338" i="5" l="1"/>
  <c r="H337" i="5"/>
  <c r="H335" i="5" l="1"/>
  <c r="H456" i="5"/>
  <c r="G456" i="5"/>
  <c r="H352" i="5" l="1"/>
  <c r="H519" i="5" l="1"/>
  <c r="G519" i="5"/>
  <c r="H484" i="5"/>
  <c r="H485" i="5"/>
  <c r="G485" i="5"/>
  <c r="G484" i="5"/>
  <c r="G476" i="5"/>
  <c r="H476" i="5"/>
  <c r="G472" i="5"/>
  <c r="H472" i="5"/>
  <c r="H471" i="5"/>
  <c r="G471" i="5"/>
  <c r="G526" i="5" l="1"/>
  <c r="G527" i="5"/>
  <c r="H526" i="5"/>
  <c r="H561" i="5" s="1"/>
  <c r="H527" i="5"/>
  <c r="H562" i="5" s="1"/>
  <c r="G562" i="5" l="1"/>
  <c r="H559" i="5"/>
  <c r="H524" i="5"/>
  <c r="H204" i="5"/>
  <c r="H205" i="5"/>
  <c r="H206" i="5"/>
  <c r="H202" i="5" l="1"/>
  <c r="H111" i="5"/>
  <c r="H260" i="5"/>
  <c r="H257" i="5" l="1"/>
  <c r="H588" i="5"/>
  <c r="H589" i="5"/>
  <c r="H602" i="5" s="1"/>
  <c r="H601" i="5" l="1"/>
  <c r="H598" i="5" s="1"/>
  <c r="H621" i="5"/>
  <c r="H585" i="5"/>
  <c r="H426" i="5"/>
  <c r="H423" i="5" s="1"/>
  <c r="H281" i="5" l="1"/>
  <c r="H282" i="5"/>
  <c r="H389" i="5" l="1"/>
  <c r="H388" i="5"/>
  <c r="H279" i="5"/>
  <c r="H413" i="5"/>
  <c r="H386" i="5" l="1"/>
  <c r="H619" i="5"/>
  <c r="H410" i="5"/>
  <c r="H438" i="5"/>
  <c r="G589" i="5"/>
  <c r="H435" i="5" l="1"/>
  <c r="H620" i="5"/>
  <c r="H617" i="5" s="1"/>
  <c r="G611" i="5"/>
  <c r="G600" i="5"/>
  <c r="G602" i="5"/>
  <c r="G601" i="5"/>
  <c r="G111" i="5" l="1"/>
  <c r="G585" i="5"/>
  <c r="G598" i="5"/>
  <c r="G563" i="5" l="1"/>
  <c r="G463" i="5"/>
  <c r="G439" i="5"/>
  <c r="G437" i="5"/>
  <c r="G426" i="5"/>
  <c r="G381" i="5"/>
  <c r="G390" i="5"/>
  <c r="G367" i="5"/>
  <c r="G352" i="5"/>
  <c r="G337" i="5"/>
  <c r="G257" i="5"/>
  <c r="G388" i="5" l="1"/>
  <c r="G561" i="5"/>
  <c r="G423" i="5"/>
  <c r="G438" i="5"/>
  <c r="G314" i="5"/>
  <c r="G410" i="5"/>
  <c r="G335" i="5"/>
  <c r="G461" i="5"/>
  <c r="G554" i="5"/>
  <c r="G279" i="5"/>
  <c r="G389" i="5"/>
  <c r="G435" i="5" l="1"/>
  <c r="G619" i="5"/>
  <c r="G524" i="5"/>
  <c r="G559" i="5"/>
  <c r="G386" i="5"/>
  <c r="G197" i="5" l="1"/>
  <c r="G205" i="5"/>
  <c r="G206" i="5"/>
  <c r="G621" i="5" l="1"/>
  <c r="G620" i="5"/>
  <c r="G162" i="5"/>
  <c r="G617" i="5" l="1"/>
  <c r="G67" i="5"/>
  <c r="G202" i="5" l="1"/>
</calcChain>
</file>

<file path=xl/sharedStrings.xml><?xml version="1.0" encoding="utf-8"?>
<sst xmlns="http://schemas.openxmlformats.org/spreadsheetml/2006/main" count="6439" uniqueCount="1473">
  <si>
    <t>финансирование не требуется</t>
  </si>
  <si>
    <t xml:space="preserve">УСХ, РОСХ </t>
  </si>
  <si>
    <t xml:space="preserve">УСХ,  РОСХ </t>
  </si>
  <si>
    <t>УПРРП</t>
  </si>
  <si>
    <t>УРЯ</t>
  </si>
  <si>
    <t>УПТ и АД</t>
  </si>
  <si>
    <t>Реализация мероприятий по профилактике и борьбе со СПИДом</t>
  </si>
  <si>
    <t>Поощрение деятельности граждан, участвующих в обеспечении общественного порядка</t>
  </si>
  <si>
    <t>Республиканский бюджет</t>
  </si>
  <si>
    <t>Обеспечение государственного образовательного заказа в организациях ТИПО</t>
  </si>
  <si>
    <t>Обеспечение УМТБ ТИПО</t>
  </si>
  <si>
    <t>ед.</t>
  </si>
  <si>
    <t>млн.               тенге</t>
  </si>
  <si>
    <t>млн.              тенге</t>
  </si>
  <si>
    <t>млн.       тенге</t>
  </si>
  <si>
    <t>ИТОГО ПО НАПРАВЛЕНИЮ:</t>
  </si>
  <si>
    <t>ВСЕГО ПО ЦЕЛИ:</t>
  </si>
  <si>
    <t>Направление 2 - Развитие социальной сферы</t>
  </si>
  <si>
    <t>Организация совещаний, семинаров, конференций, выступлений на радио и телевидении, информирование на Web-сайтах по вопросам внедрения стандартов</t>
  </si>
  <si>
    <t>Ед.                                  изм.</t>
  </si>
  <si>
    <t xml:space="preserve">Мероприятия: </t>
  </si>
  <si>
    <t>млн.                 тенге</t>
  </si>
  <si>
    <t>млн.                    тенге</t>
  </si>
  <si>
    <t>Ед.</t>
  </si>
  <si>
    <t>в пределах выделенных ассигнований</t>
  </si>
  <si>
    <t>Чел.</t>
  </si>
  <si>
    <t>млн. тенге</t>
  </si>
  <si>
    <t>Привлечение граждан из малообеспеченных семей трудоспособного возраста к активным формам занятости через трудоустройство и микрокредитование</t>
  </si>
  <si>
    <t>УСХ</t>
  </si>
  <si>
    <t xml:space="preserve">Организация и проведение ежегодных коммиссионных обследований гидротехнических сооружений, водохранилищ области в целях проверки и готовности к паводкам </t>
  </si>
  <si>
    <t>в т.ч.</t>
  </si>
  <si>
    <t xml:space="preserve">Местный бюджет </t>
  </si>
  <si>
    <t>Другие источники</t>
  </si>
  <si>
    <t>ДИ</t>
  </si>
  <si>
    <t xml:space="preserve"> № п/п             </t>
  </si>
  <si>
    <t>Наименование</t>
  </si>
  <si>
    <t>Ответственные за исполнение</t>
  </si>
  <si>
    <t>Мероприятия:</t>
  </si>
  <si>
    <t>%</t>
  </si>
  <si>
    <t xml:space="preserve">Направление 1 - Развитие экономики региона </t>
  </si>
  <si>
    <t>РБ</t>
  </si>
  <si>
    <t>МБ</t>
  </si>
  <si>
    <t>-</t>
  </si>
  <si>
    <t>Направление безработных граждан на профессиональную подготовку и переподготовку</t>
  </si>
  <si>
    <t>Направление безработных граждан на общественные работы</t>
  </si>
  <si>
    <t>Создание новых рабочих мест</t>
  </si>
  <si>
    <t>чел.</t>
  </si>
  <si>
    <t xml:space="preserve"> </t>
  </si>
  <si>
    <t>УЗ</t>
  </si>
  <si>
    <t>Реализация инвестиционных проектов Северо-Казахстанской области</t>
  </si>
  <si>
    <t>млн.тенге</t>
  </si>
  <si>
    <t>Приобретение учебников</t>
  </si>
  <si>
    <t>млн. тг.</t>
  </si>
  <si>
    <t>Проводить на регулярной основе сходы и встречи с населением по вопросам состояния общественного порядка, с привлечением представителей средств массовой информации и общественности</t>
  </si>
  <si>
    <t>Стимулирование повышения качества культурно-зрелищных мероприятий в регионах области</t>
  </si>
  <si>
    <t>Укрепление материально-технической базы объектов культуры области, содержащихся за счет областного бюджета</t>
  </si>
  <si>
    <t>Участие  молодых участников/коллективов в творческих международных конкурсах</t>
  </si>
  <si>
    <t>тыс.ед.</t>
  </si>
  <si>
    <t xml:space="preserve"> ед.</t>
  </si>
  <si>
    <t>Стимулирование функционирования Интернет-ресурсов (сайтов) в организациях культуры</t>
  </si>
  <si>
    <t>Проведение спортивных мероприятий по зимним видам спорта</t>
  </si>
  <si>
    <t>Проведение учебно-тренировочных сборов для повышения качества подготовки ведущих спортсменов области</t>
  </si>
  <si>
    <t>Подготовка  и участие ведущих спортсменов области в международных и республиканских соревнованиях по видам спорта (в том числе в чемпионатах Мира, Азии)</t>
  </si>
  <si>
    <t>Подготовка и участие ведущих спортсменов области в республиканских комплексных мероприятиях</t>
  </si>
  <si>
    <t>Ед</t>
  </si>
  <si>
    <t>Аппарат акима области</t>
  </si>
  <si>
    <t>Проведение рейдовых оперативно-профилактических мероприятий в организациях образования и местах досуга молодежи</t>
  </si>
  <si>
    <t>УФКиС</t>
  </si>
  <si>
    <t>УИИР,                                   АО "Сырымбет" (по согласованию)</t>
  </si>
  <si>
    <t>УИИР</t>
  </si>
  <si>
    <t>Организация участия товаропроизводителей области в республиканских форумах отечественных товаропроизводителей, рабочих встречах с крупными недропользователями, национальными компаниями</t>
  </si>
  <si>
    <t>Проведение капитального ремонта школ, организаций образования</t>
  </si>
  <si>
    <t>Капитальный ремонт и обустройство организаций ТИПО</t>
  </si>
  <si>
    <t>УО, акимы  районов и г. Петропавловск</t>
  </si>
  <si>
    <t>УКАД</t>
  </si>
  <si>
    <t>Проведение мониторинга социально-экономического развития СНП</t>
  </si>
  <si>
    <t>Определение потенциала социально-экономического развития СНП</t>
  </si>
  <si>
    <t>Целевые индикаторы:</t>
  </si>
  <si>
    <t>библиотек</t>
  </si>
  <si>
    <t>театров</t>
  </si>
  <si>
    <t>музеев</t>
  </si>
  <si>
    <t>теплоснабжение</t>
  </si>
  <si>
    <t>электроснабжение</t>
  </si>
  <si>
    <t>Проведение космического мониторинга по оперативному выявлению очагов природных пожаров и прохождения паводковых вод и других ЧС</t>
  </si>
  <si>
    <t xml:space="preserve">Ед. </t>
  </si>
  <si>
    <t>Финансирование не требуется</t>
  </si>
  <si>
    <t>Объем привлеченных инвестиций за счет инвестиционных субсидий</t>
  </si>
  <si>
    <t>Увеличение загрузки мощностей предприятий машиностроения за счет проведения модернизации производства, заключения долгосрочных договоров с национальными компаниями АО "НК "КазМунайГаз", АО "НК "Казахстан темир жолы", АО "Казахмыс"</t>
  </si>
  <si>
    <t>УИИР, предприятия машиностроения, АО  "НК "КазМунайГаз",  АО "Казахстан Темир Жолы"АО "Казахмыс" (по согласованию)</t>
  </si>
  <si>
    <t>Код бюджетной программы</t>
  </si>
  <si>
    <t>УО, акимы районов и г.Петропавловска</t>
  </si>
  <si>
    <t>Доля лиц, охваченных специальными социальными услугами, предоставляемыми субъектами частного сектора (в том числе, неправительственными организациями)</t>
  </si>
  <si>
    <t>Среднее число посетителей организаций  культуры на 1000</t>
  </si>
  <si>
    <t>УПиТ</t>
  </si>
  <si>
    <t>% к предыдущему году</t>
  </si>
  <si>
    <t>тыс. га</t>
  </si>
  <si>
    <t>Увеличение количества сельских населенных пунктов с высоким потенциалом развития</t>
  </si>
  <si>
    <t>451.002.101</t>
  </si>
  <si>
    <t>451.002.100</t>
  </si>
  <si>
    <t>451.002.102</t>
  </si>
  <si>
    <t>252.003.000</t>
  </si>
  <si>
    <t>252.006.000</t>
  </si>
  <si>
    <t>Обеспечение увеличения загрузки действующих предприятий за счет заключения договоров:</t>
  </si>
  <si>
    <t>штук</t>
  </si>
  <si>
    <t>Ввод в эксплуатацию промышленных предприятий:</t>
  </si>
  <si>
    <t>5.1</t>
  </si>
  <si>
    <t>5.2</t>
  </si>
  <si>
    <t>5.3</t>
  </si>
  <si>
    <t>285-006-000</t>
  </si>
  <si>
    <t>285-002-000</t>
  </si>
  <si>
    <t>285-003-000</t>
  </si>
  <si>
    <t>Охват граждан, занимающихся физической культурой и спортом</t>
  </si>
  <si>
    <t>Охват детей и подростков от 7 до 18 лет, занимающихся физической кульутрой и спортом в детско-юношеских спортивных школах, спортивных клубах физической подготовки от общей численности детей и подростков</t>
  </si>
  <si>
    <t>УЭ совместно с отраслевыми управлениями и акимами районов</t>
  </si>
  <si>
    <t xml:space="preserve">Привлечение специалистов  в село </t>
  </si>
  <si>
    <t>УЭ, акимы районов</t>
  </si>
  <si>
    <t xml:space="preserve">УЭ </t>
  </si>
  <si>
    <t xml:space="preserve"> Доля взрослого населения, владеющего государственным языком</t>
  </si>
  <si>
    <t>Доля взрослого населения, владеющего английским языком</t>
  </si>
  <si>
    <t xml:space="preserve"> Доля взрослого населения, владеющего тремя языками (государственным, русским и английским)</t>
  </si>
  <si>
    <t>млн.  тенге</t>
  </si>
  <si>
    <t>Аппарат акима области, уполномоченные органы</t>
  </si>
  <si>
    <t>Уровень цифровой грамотности населения</t>
  </si>
  <si>
    <t>в пределах выделенных средств</t>
  </si>
  <si>
    <t>концертные организации</t>
  </si>
  <si>
    <t xml:space="preserve">Количество фондов историко-культурного наследия, переведенных в цифровой формат
</t>
  </si>
  <si>
    <t xml:space="preserve">Количество библиотечного фонда, переведенного в цифровой формат
</t>
  </si>
  <si>
    <t xml:space="preserve">Индекс физического объема валового регионального продукта,  к предыдущему году </t>
  </si>
  <si>
    <t>УЭ совместно с отраслевыми управлениями</t>
  </si>
  <si>
    <t>тыс. тенге/чел</t>
  </si>
  <si>
    <t xml:space="preserve">Доля NEET в общем числе молодежи в возрасте 
15-28 лет (NEET – англ. NotinEducation, EmploymentorTraining)
</t>
  </si>
  <si>
    <t>Уровень удовлетворенности населения в возрасте от 14 до 29 лет реализацией государственной молодежной политикой</t>
  </si>
  <si>
    <t>Комплекс мероприятий по социальной поддержке лиц с ограниченными возможностями в молодежной среде</t>
  </si>
  <si>
    <t>млн.тг.</t>
  </si>
  <si>
    <t>Направление 3 - Обеспечение общественной безопасности  и правопорядка</t>
  </si>
  <si>
    <t>Направление 4 - Развитие инфраструктурного комплекса  региона</t>
  </si>
  <si>
    <t>Направление 5 - Сохранение и улучшение экологического состояния и земельных ресурсов</t>
  </si>
  <si>
    <t>Темп роста налоговых и неналоговых поступлений в местный бюджет</t>
  </si>
  <si>
    <t>Рост численности населения  в опорных СНП</t>
  </si>
  <si>
    <t>Рост численности населения в опорных СНП, расположенных на приграничных территориях</t>
  </si>
  <si>
    <t>Уровень безработицы</t>
  </si>
  <si>
    <t xml:space="preserve">УКЗСП, акимы районов 
(города)
</t>
  </si>
  <si>
    <t>Уровень женской безработицы</t>
  </si>
  <si>
    <t>Уровень молодежной безработицы</t>
  </si>
  <si>
    <t>Доля трудоустроенных из числа лиц, обратившихся по вопросам трудоустройства</t>
  </si>
  <si>
    <t>Доля трудоустроенных лиц на постоянную работу из числа обратившихся целевых групп</t>
  </si>
  <si>
    <t>Удельный вес квалифицированных специалистов в составе привлекаемой иностранной рабочей силы (по квоте на привлечение иностранной рабочей силы)</t>
  </si>
  <si>
    <t>Уровень  производственного травматизма (коэффициент  частоты  несчастных  случаев  на 1000 человек)</t>
  </si>
  <si>
    <t>УГИТ</t>
  </si>
  <si>
    <t>Удельный вес  устраненных  нарушений  трудового  законодательства, в % к  общему  количеству  выявленных  нарушений</t>
  </si>
  <si>
    <t>Доля населения с доходами ниже прожиточного минимума,%</t>
  </si>
  <si>
    <t>Доля трудоспособных граждан из числа получателей адресной социальной помощи</t>
  </si>
  <si>
    <t>Удельный вес лиц, охваченных оказанием специальных социальных услуг (в общей численности лиц, нуждающихся в их получении)</t>
  </si>
  <si>
    <t>Выявление  нарушений  норм безопасности  и охраны  труда</t>
  </si>
  <si>
    <t>Проведение  контрольных  проверок работодателей в  случае  неустранения  выявленных  нарушений</t>
  </si>
  <si>
    <t>Количество трудоустроенных инвалидов трудоспособного возраста, обратившихся за содействием в занятости</t>
  </si>
  <si>
    <t xml:space="preserve">Обеспечение полного охвата мерами социальной поддержки (ГАСП) малообеспеченных граждан, от общего количества граждан, которым  назначен данный вид социальной поддержки </t>
  </si>
  <si>
    <t xml:space="preserve">Общее количество лиц, охваченных специальными социальными услугами </t>
  </si>
  <si>
    <t>Количество лиц, охваченных специальными социальными услугами в негосударственном секторе (НПО, частный сектор)</t>
  </si>
  <si>
    <t>Доля объектов социальной инфраструктуры, обеспеченных доступом для инвалидов от общего числа паспортизированных объектов социальной, транспортной инфраструктуры</t>
  </si>
  <si>
    <t>Адаптация объектов социальной инфраструктуры, путем увеличения числа обеспеченных доступом для инвалидов</t>
  </si>
  <si>
    <t>Снижение материнской смертности на 100 тыс. родившихся живыми</t>
  </si>
  <si>
    <t>на 100 тыс. родившихся живыми</t>
  </si>
  <si>
    <t>Снижение младенческой смертности на 1000  родившихся живыми</t>
  </si>
  <si>
    <t>на 1000  родившихся живыми</t>
  </si>
  <si>
    <t>Снижение смертности от злокачественных новообразований на 100 тыс. населения</t>
  </si>
  <si>
    <t>на 100 тыс. населения</t>
  </si>
  <si>
    <t>Распространенность вируса иммунодефицита человека в возрастной группе 15-49 лет, в пределах 0,2-0,6%</t>
  </si>
  <si>
    <t>253-008-015</t>
  </si>
  <si>
    <t>253-008-011</t>
  </si>
  <si>
    <t xml:space="preserve">АБП -  Администраторы бюджетных программ </t>
  </si>
  <si>
    <t>Уровень обеспеченности инфраструктуры противодействия чрезвычайным ситуациям</t>
  </si>
  <si>
    <t>Удельный вес преступлений, совершенных на улицах</t>
  </si>
  <si>
    <t>Снижение числа погибших в дорожно-транспортных происшествиях на 100 пострадавших</t>
  </si>
  <si>
    <t>ед</t>
  </si>
  <si>
    <t>Удельный вес преступлений, совершенных несовершеннолетними</t>
  </si>
  <si>
    <t>Удельный вес преступлений, совершенных ранее совершавшими</t>
  </si>
  <si>
    <t>ДП</t>
  </si>
  <si>
    <t>С учетом анализа криминогенной ситуации, внесение корректировок в маршруты патрулирования нарядов комплексных сил полиции, с целью их приближения к участкам, наиболее подверженным преступлениям</t>
  </si>
  <si>
    <t xml:space="preserve">ед. </t>
  </si>
  <si>
    <t xml:space="preserve">Проведение областного слета "Юный инспектор движения" </t>
  </si>
  <si>
    <t>Проведение специальных оперативно-профилактических мероприятий, направленных на недопущение дорожно-транспортных происшествий, а так же выявление нарушений Правил дорожного движения</t>
  </si>
  <si>
    <t>Проведение целевых оперативно-профилактических мероприятий, по профилактике уголовных правонарушений среди лиц, ранее совершавших преступления</t>
  </si>
  <si>
    <t>Проведение целевых оперативно-профилактических мероприятий, по профилактике и выявлению уголовных и административных правонарушений в сфере незаконного оборота наркотических средств</t>
  </si>
  <si>
    <t>Организация широкомасштабной информационно-пропагандистской компании, направленной на профилактику наркомании и токсикомании среди населения</t>
  </si>
  <si>
    <t>Доля автомобильных дорог областного и районного значения, находящихся в хорошем и удовлетворительном состоянии</t>
  </si>
  <si>
    <t>Реконструкция автомобильных дорог областного и районного значения</t>
  </si>
  <si>
    <t>Капитальный ремонт автомобильных дорог областного и районного значения</t>
  </si>
  <si>
    <t>КТ-68 "Лавровка-Келлеровка-Тайынша-Чкалово"</t>
  </si>
  <si>
    <t xml:space="preserve">КТ-26 "Рощинское-Корнеевка-Волошинка" </t>
  </si>
  <si>
    <t>Средний ремонт автомобильных дорог областного и районного значения</t>
  </si>
  <si>
    <t>КТ-9 "Булаево-Возвышенка-Молодогвардейское-Кирово-Киялы-Рощинское"</t>
  </si>
  <si>
    <t>КТ-27 "Волошинка-Сергеевка-Тимирязево"</t>
  </si>
  <si>
    <t>КСТ-44 "Астраханка-Смирново-Киялы-Тайынша-Алексеевка"</t>
  </si>
  <si>
    <t xml:space="preserve">КСТ-62 "Еленовка-Арыкбалык-Чистополье-Есиль километр 17-209" </t>
  </si>
  <si>
    <t>КТ-22 "Становое-Новомихайловка-Минкесер-автодорога "Сенжарка-Николаевка""</t>
  </si>
  <si>
    <t>КТ-52 "Тимирязево-Аксуат-Мичурино"</t>
  </si>
  <si>
    <t>КТ-65 "Арыкбалык-Саумалколь км 0-27"</t>
  </si>
  <si>
    <t>КСТ-59 "Казгородок-Горьковское километр 62-203"</t>
  </si>
  <si>
    <t>КТ-49 "Республиканская автодорога А-12 "Петропавловск-Ишим"-Пресновка-Налобино-граница области"</t>
  </si>
  <si>
    <t>КТ-4 "Новоникольское-Андреевка-Бостандык-Новомихайловка"</t>
  </si>
  <si>
    <t>Текущий ремонт и содержание автомобильных дорог областного и районного значения</t>
  </si>
  <si>
    <t>автомобильные дороги областного значения</t>
  </si>
  <si>
    <t>автомобильные дороги районного значения</t>
  </si>
  <si>
    <t>Количество функционирующих аварийных и трехсменных школ</t>
  </si>
  <si>
    <t>УО, Акимы районов и г. Петропавловска</t>
  </si>
  <si>
    <t>Обеспечение функционирования организаций общего среднего образования согласно государсвтенному нормативу сети</t>
  </si>
  <si>
    <t>Охват детей инклюзивным образованием от общего количества детей с ограниченными возможностями</t>
  </si>
  <si>
    <t>Охват детей (3-6 лет) дошкольным воспитанием и обучением</t>
  </si>
  <si>
    <t>в том числе за счет развития сети частных дошкольных организаций</t>
  </si>
  <si>
    <t>Доля выпускников учебных заведений технического и профессионального образования, обучившихся по государственному заказу и трудоустроенных в первый год после окончания обучения</t>
  </si>
  <si>
    <t>Доля охвата молодежи типичного возраста (14-24 лет) техническим и профессиональным образованием, %</t>
  </si>
  <si>
    <t>Ежегодный мониторинг числа детей школьного возраста, проживающих в сельских населённых пунктах</t>
  </si>
  <si>
    <t xml:space="preserve">Доля не охваченных пассажирским автотранспортным сообщением населенных пунктов </t>
  </si>
  <si>
    <t>Снижение доли объектов кондоминиума, требующих капитального ремонта</t>
  </si>
  <si>
    <t>УЭиЖКХ</t>
  </si>
  <si>
    <t>Доступ в городах к централизованному:</t>
  </si>
  <si>
    <t>водоснабжению, %</t>
  </si>
  <si>
    <t>водоотведению,%</t>
  </si>
  <si>
    <t>Доступ сельских населенных пунктов к централизованному: **</t>
  </si>
  <si>
    <t>водоотведению, %</t>
  </si>
  <si>
    <t>Протяженность модернизированных сетей, км:</t>
  </si>
  <si>
    <t>газоснабжение</t>
  </si>
  <si>
    <t>Доля модернизированных сетей от общей протяженности, %:</t>
  </si>
  <si>
    <t>2.1</t>
  </si>
  <si>
    <t>2.2</t>
  </si>
  <si>
    <t>3.1</t>
  </si>
  <si>
    <t>3.2</t>
  </si>
  <si>
    <t>4.1</t>
  </si>
  <si>
    <t>4.2</t>
  </si>
  <si>
    <t>4.3</t>
  </si>
  <si>
    <t>км</t>
  </si>
  <si>
    <t>Строительство и реконструкция сельских объектов водообеспечения</t>
  </si>
  <si>
    <t>7.279.030.011</t>
  </si>
  <si>
    <t>7.279.030.015</t>
  </si>
  <si>
    <t xml:space="preserve">Исполение инвестиционной программы ТОО "Кызылжар су"  по реконструкции и модернизации сетей водоснабжения и водоотведения </t>
  </si>
  <si>
    <t>Плотность фиксированных линий телефонной связи на 100 жит.</t>
  </si>
  <si>
    <t>Доля пользователей Интернет</t>
  </si>
  <si>
    <t>Открытие новых внутриреспубликанских регулярных маршрутов</t>
  </si>
  <si>
    <t>Исполение инвестиционной программы  по реконструкции и модернизации сетей теплоснабжения</t>
  </si>
  <si>
    <t>Исполение инвестиционной программы  по реконструкции и модернизации сетей электроснабжения</t>
  </si>
  <si>
    <t>УЭ и ЖКХ, ТОО "Северо-Казахстанская РЭК"</t>
  </si>
  <si>
    <t xml:space="preserve">Индекс физического объема инвестиций в основной капитал сельского хозяйства </t>
  </si>
  <si>
    <t>*</t>
  </si>
  <si>
    <t>Индекс физического объема инвестиций в основной капитал производства продуктов питания</t>
  </si>
  <si>
    <t>Доля поголовья крупного рогатого скота и мелкого рогатого скота в организованных хозяйствах:</t>
  </si>
  <si>
    <t>КРС</t>
  </si>
  <si>
    <t>МРС</t>
  </si>
  <si>
    <t>Доля крупного рогатого скота и мелкого рогатого скота участвующих в породном преобразовании</t>
  </si>
  <si>
    <t>Снижение доли субсидий, выданных с нарушением срока</t>
  </si>
  <si>
    <t>млн.
тенге</t>
  </si>
  <si>
    <t>Финансирование приобретения сельскохозяйственной техники и оборудования, через АО "КазАгрофинанс"</t>
  </si>
  <si>
    <t>УСХ, АО "Казагрофинанс"</t>
  </si>
  <si>
    <t>Субсидирование развития племенного животноводства, повышения продуктивности и качества продукции животноводства</t>
  </si>
  <si>
    <t>Приобретение племенных быков производителей в целях повышения продуктивности и породности скота</t>
  </si>
  <si>
    <t>голов</t>
  </si>
  <si>
    <t>Приобретение племенных баранов производителей в целях повышения продуктивности и породности МРС</t>
  </si>
  <si>
    <t>Субсидирование поддержки семеноводства</t>
  </si>
  <si>
    <t>УСХ , акиматы  районов</t>
  </si>
  <si>
    <t>Удешевление сельхозтоваропроизводителям стоимости гербицидов, биогентов (энтомофогов) и биопрепаратов, предназначенных для обработки сельскохозяйственных культур в целях защиты растений</t>
  </si>
  <si>
    <t>Определение сортовых и посадочных качеств семенного и посадочного материала</t>
  </si>
  <si>
    <t>Субсидирование стоимости удобрений (за исключением органических)</t>
  </si>
  <si>
    <t xml:space="preserve">млн.тенге </t>
  </si>
  <si>
    <t>Индекс физического объема обрабатывающей промышленности</t>
  </si>
  <si>
    <t>Производительность труда в обрабатывающей промышленности</t>
  </si>
  <si>
    <t>Доля выработанной электроэнергии возобновляемых источников энергии в общем объеме выработанной электроэнергии</t>
  </si>
  <si>
    <t>1</t>
  </si>
  <si>
    <t>2</t>
  </si>
  <si>
    <t>3</t>
  </si>
  <si>
    <t>4</t>
  </si>
  <si>
    <t>5</t>
  </si>
  <si>
    <t>6</t>
  </si>
  <si>
    <t>УИИР, ТОО "Кокшетау Жолдары"</t>
  </si>
  <si>
    <t>Горно-обогатительный комплекс по переработке оловосодержащих руд</t>
  </si>
  <si>
    <t>Объем отгруженной произведенной продукции в другие регионы (по промышленным предприятиям с численностью свыше 50 человек)</t>
  </si>
  <si>
    <t xml:space="preserve">тыс.тенге </t>
  </si>
  <si>
    <t>УИИР, ДТРМ (по согласованию)</t>
  </si>
  <si>
    <t>Доля внешних инвестиций в общем объеме инвестиций в основной капитал</t>
  </si>
  <si>
    <t>Доля инновационно-активных предприятий от числа действующих предприятий</t>
  </si>
  <si>
    <t>Увеличение доли инновационной продукции в общем объеме валового регионального продукта</t>
  </si>
  <si>
    <t>Организация участия местных производителей в республиканских и международных выставках, форумах и т. д.</t>
  </si>
  <si>
    <t xml:space="preserve">Формирование Перечня потенциальных инвесторов </t>
  </si>
  <si>
    <t xml:space="preserve">УИИР </t>
  </si>
  <si>
    <t xml:space="preserve">Мониторинг хода реализации инвестиционных проектов с иностранным  участием (реализованные, реализуемые и перспективные) </t>
  </si>
  <si>
    <t xml:space="preserve">Предоставление консультаций, рязъяснений инвесторам по вопросам реализации инвестиционных проектов </t>
  </si>
  <si>
    <t>Объем нормативных загрязняющих веществ:</t>
  </si>
  <si>
    <t>Выбросов в атмосферный воздух млн. тонн</t>
  </si>
  <si>
    <t>Сбросов в водные объекты, млн. тонн</t>
  </si>
  <si>
    <t>Индекс физического объема негосударственных инвестиций в основной капитал водного хозяйства (водохозяйственные объекты) и гидромелиоративные системы и оборудование*</t>
  </si>
  <si>
    <t>1.1</t>
  </si>
  <si>
    <t>1.2</t>
  </si>
  <si>
    <t>млн. тонн</t>
  </si>
  <si>
    <t>Доля утилизации твердых бытовых отходов к их образованию</t>
  </si>
  <si>
    <t xml:space="preserve">Охват населения области услугами по сбору и транспортировке отходов  </t>
  </si>
  <si>
    <t xml:space="preserve">Доля объектов размещения твердых бытовых отходов, соответствующих экологическим требованиям и санитарным правилам (от общего количества мест их размещения) </t>
  </si>
  <si>
    <t>Индекс физического объема инвестиций в основной капитал лесного хозяйства*</t>
  </si>
  <si>
    <t>Индекс физического объема негосударственных инвестиций в основной капитал плантационного  лесоразведения *</t>
  </si>
  <si>
    <t>Площадь покрытых лесом угодий на территории государственного лесного фонда, находящегося в ведении местных исполнительных органов</t>
  </si>
  <si>
    <t>Средняя площадь одного лесного пожара на территории государственного лесного фонда, находящегося в ведении местных исполнительных органов</t>
  </si>
  <si>
    <t>Доля пастбищеоборота в составе  естественных  пастбищных угодий (кормовой севооборот)</t>
  </si>
  <si>
    <t>УСХ, УЗО</t>
  </si>
  <si>
    <t>тыс. кв. м.</t>
  </si>
  <si>
    <t>Общая площадь введенных в эксплуатацию жилых зданий</t>
  </si>
  <si>
    <t>Индекс физического объема строительных работ</t>
  </si>
  <si>
    <t>УПРРП, ТОО "Кызылжар Су"</t>
  </si>
  <si>
    <t>Содержание ГУ Коммунальных лесных хозяйств</t>
  </si>
  <si>
    <t>Развитие деятельности трудовых отрядов "Жасыл Ел"</t>
  </si>
  <si>
    <t>Проведение информационного тура для представителей туристского бизнеса и сми РК и РФ</t>
  </si>
  <si>
    <t>289.010.159</t>
  </si>
  <si>
    <t>Строительство зоны отдыха в Айыртауском районе</t>
  </si>
  <si>
    <t>Индекс физического объема негосударственных инвестиций в основной капитал воспроизводства животного мира *</t>
  </si>
  <si>
    <t>Субсидирование процентной ставки кредита</t>
  </si>
  <si>
    <t>УПиТ, Финансовые институты</t>
  </si>
  <si>
    <t>Гарантирование кредита</t>
  </si>
  <si>
    <t>Издание информационных материалов (методической литературы, брошюр, каталогов) для предпринимателей</t>
  </si>
  <si>
    <t>Привлечение предпринимателей к проводимым на республиканском и местном уровнях мероприятиям по вопросам связанным с развитием предпринимательства: семинарам, конференциям, форумам, выставкам, миссиям и др.</t>
  </si>
  <si>
    <t>УПиТ, областные управления, акиматы районов и г. Петропавловска</t>
  </si>
  <si>
    <t>Содействие расширению торгового сотрудничества между субъектами предпринимательства регионов Республики Казахстан</t>
  </si>
  <si>
    <t>Увеличение количества POS-терминалов в крупных торговых объектах</t>
  </si>
  <si>
    <t>УПиТ, акиматы районов и г.Петропавловска, СКФ Нац. банка  (по согласованию)</t>
  </si>
  <si>
    <t>Строительство новых торговых объектов с торговой площадью не менее 2000 кв. м.</t>
  </si>
  <si>
    <t>УПиТ, акиматы районов и  г.Петропавловска</t>
  </si>
  <si>
    <t>Предоставление земельных участков на торгах (конкурсах, аукционах)</t>
  </si>
  <si>
    <t>УЗО, акимы районов</t>
  </si>
  <si>
    <t>Площадь пашни охваченные севооборотом сельскохозяйственных культур</t>
  </si>
  <si>
    <t>Цель 1: Устойчивое развитие экономики области</t>
  </si>
  <si>
    <t>Цель 2: Развитие конкурентоспособной промышленности региона, обеспечивающей развитие обрабатывающих отраслей</t>
  </si>
  <si>
    <t>Цель 4: Создание условий для улучшения жизнеобеспечения села и увеличение потенциала сельской местности</t>
  </si>
  <si>
    <t>в машиностроительной отрасли</t>
  </si>
  <si>
    <t>в производстве прочей неметаллической минеральной продукции</t>
  </si>
  <si>
    <t>Производительность труда к 2012 году</t>
  </si>
  <si>
    <t>ИФО производства легкой промышленности</t>
  </si>
  <si>
    <t>ИФО производства прочей неметаллической минеральной продукции</t>
  </si>
  <si>
    <t>ИФО производства резиновых и пластмассовых изделий</t>
  </si>
  <si>
    <t>ИФО производства химической промышленности</t>
  </si>
  <si>
    <t>ИФО производства добычи металлических руд</t>
  </si>
  <si>
    <t>ИФО производства готовых металлических изделий, кроме машин и оборудования</t>
  </si>
  <si>
    <t>ИФО производства металлургической промышленности</t>
  </si>
  <si>
    <t>ИФО производства продукции машиностроения</t>
  </si>
  <si>
    <t>Доля действующих субъектов малого и среднего предпринимательства в общем объеме зарегистрированных</t>
  </si>
  <si>
    <t>Индекс физического объема розничной торговли</t>
  </si>
  <si>
    <t xml:space="preserve"> млрд.кВтч</t>
  </si>
  <si>
    <t>Производство электроэнергии</t>
  </si>
  <si>
    <t xml:space="preserve">Увеличение количества проектов ГЧП, получивших положительные заключения по разработанной документации и объявление конкурса по ним </t>
  </si>
  <si>
    <t>(количество проектов, получивших положительные заключения  на конкурсные документации по проектам ГЧП (ежегодно не менее))</t>
  </si>
  <si>
    <t>КТ-14 "Карагуга-Надежка"</t>
  </si>
  <si>
    <t xml:space="preserve">УИИР, Акимат СКО, АО "ЗИКСТО" (по согласованию) </t>
  </si>
  <si>
    <t>Разработка и принятие регионального плана по внедрению технических регламентов, стандартов, в том числе стандартов на системы менеджмента на предприятиях и организациях области и их реализация</t>
  </si>
  <si>
    <t>280.005.000</t>
  </si>
  <si>
    <t xml:space="preserve">Создание сельских производственных кооперативов (СПК) для увеличения маточного поголовья в породном преобразовании КРС </t>
  </si>
  <si>
    <t>Реализация Плана развития альтернативной и возобновляемой энергетики Северо-Казахстанской области на 2014-2020 годы</t>
  </si>
  <si>
    <t>МВт</t>
  </si>
  <si>
    <t xml:space="preserve">Объем инвестиций, направленный на развитие жилищного строительства за счет  всех источников, в т.ч.: </t>
  </si>
  <si>
    <t>млн.   тенге</t>
  </si>
  <si>
    <t xml:space="preserve">За счет средств местного бюджета </t>
  </si>
  <si>
    <t>За счет средств предприятий и населения</t>
  </si>
  <si>
    <t>Строительство, реконструкция, модернизация сетей для транспортировки дренажных, шахтных и ливневых вод, хозяйственно-бытовых, производственных и сельскохозяйственных сточных вод и гидрошламовых отходов, хвостов флотации (шламонакопителей, отстойников, золоотвалов, прудов-испарителей)</t>
  </si>
  <si>
    <t>Направление 6 -Развитие системы государственных услуг</t>
  </si>
  <si>
    <t>289.006.011</t>
  </si>
  <si>
    <t>289.015.011</t>
  </si>
  <si>
    <t>289.008.000</t>
  </si>
  <si>
    <t>253-033-015       253047015</t>
  </si>
  <si>
    <t>тыс. чел.</t>
  </si>
  <si>
    <t xml:space="preserve">чел.  </t>
  </si>
  <si>
    <t>Доля учащихся успешно (хорошо/отлично) освоивших общеобразовательные программы среди выпускников школ по естественно-математическим дисциплинам</t>
  </si>
  <si>
    <t>261.027.011</t>
  </si>
  <si>
    <t>Обеспечение ввода дополнительных мест в дошкольных организациях образования за счет размещения государственного образовательного заказа</t>
  </si>
  <si>
    <t xml:space="preserve"> Обучение языкам государственных  гражданских служащих областных исполнительных органов и  взрослого населения области</t>
  </si>
  <si>
    <t>255.050.011</t>
  </si>
  <si>
    <t>тыс. голов</t>
  </si>
  <si>
    <t xml:space="preserve">Укрепление материально-технической базы и капитальный ремонт медицинских организаций </t>
  </si>
  <si>
    <t>253047011, 253047032, 253033011</t>
  </si>
  <si>
    <t xml:space="preserve"> УВМП</t>
  </si>
  <si>
    <t>263003015,  283005000</t>
  </si>
  <si>
    <t>Организация работы дебатного движения на государственном и русском языках в Северо-Казахстанской области.</t>
  </si>
  <si>
    <t>УВМП</t>
  </si>
  <si>
    <t>Выход на проектную мощность Мельничного цеха  ТОО "Торговый дом "Богатырский продукт "Север"</t>
  </si>
  <si>
    <t xml:space="preserve"> тыс.    тонн</t>
  </si>
  <si>
    <t>УИИР, ТОО "Торговый дом "Богатырский продукт "Север" (по согласованию)</t>
  </si>
  <si>
    <t xml:space="preserve">Выход на проектную мощность завода по производству сливочного масла ТОО "Ростан" </t>
  </si>
  <si>
    <t xml:space="preserve">тн </t>
  </si>
  <si>
    <t xml:space="preserve">УИИР, ТОО "Ростан" (по согласованию) </t>
  </si>
  <si>
    <t xml:space="preserve">УИИР,                         АО "Завод им.С.М.Кирова",  (по согласованию) </t>
  </si>
  <si>
    <t xml:space="preserve">УИИР,                            АО "Мунаймаш" (по согласованию) </t>
  </si>
  <si>
    <t xml:space="preserve">Организация участия товаропроизводителей области в семинарах, в том числе по разъяснению механизмов предоставления мер государственной поддержки инновационной деятельности </t>
  </si>
  <si>
    <t>млн.          тенге</t>
  </si>
  <si>
    <t>Информирование через СМИ и интернет-ресурсы  о мерах государственной поддержки инновационной деятельности</t>
  </si>
  <si>
    <t xml:space="preserve">млн.              тенге </t>
  </si>
  <si>
    <t xml:space="preserve">Сопровождение инвестиционного портала </t>
  </si>
  <si>
    <t xml:space="preserve">Издание полиграфической продукции </t>
  </si>
  <si>
    <t xml:space="preserve">млн.     тенге </t>
  </si>
  <si>
    <t>УПТ и АД, Акимы районов</t>
  </si>
  <si>
    <t>Доля модернизированных сетей по малым городам:</t>
  </si>
  <si>
    <t>теплоснабжение*</t>
  </si>
  <si>
    <t>10,1*</t>
  </si>
  <si>
    <t xml:space="preserve">Доступ к централизованным системам по малым городам: </t>
  </si>
  <si>
    <t>водоснабжения</t>
  </si>
  <si>
    <t>водоотведения</t>
  </si>
  <si>
    <t>* - по г.Тайынша</t>
  </si>
  <si>
    <t>**- по г. Булаево</t>
  </si>
  <si>
    <t>электроснабжение, **</t>
  </si>
  <si>
    <t>Цель 6: Создание благоприятных условий для развития малого и среднего предпринимательства в регионе</t>
  </si>
  <si>
    <t>Цель 10: Повышение эффективности реализации государственной молодежной политики</t>
  </si>
  <si>
    <t>Цель 12: Обеспечение занятости и социальной защиты населения</t>
  </si>
  <si>
    <t>Цель 13: Сохранение историко-культурного наследия региона</t>
  </si>
  <si>
    <t>Цель 14: Развитие массовых видов спорта в области</t>
  </si>
  <si>
    <t>Цель 15: Развитие индустрии туризма в области</t>
  </si>
  <si>
    <t xml:space="preserve">Цель 16: Формирование толерантной языковой среды </t>
  </si>
  <si>
    <t>Цель 17: Повышение безопасности жизнедеятельности населения</t>
  </si>
  <si>
    <t>Цель 18: Уменьшение риска и повышение защиты населения и территории от чрезвычайных ситуаций</t>
  </si>
  <si>
    <t>Цель 19: Формирование современной информационной и телекоммуникационной инфраструктуры региона и переход граждан к широкому ее использованию</t>
  </si>
  <si>
    <t xml:space="preserve">Цель 20: Обеспечение доступным жильем </t>
  </si>
  <si>
    <t>Цель 21: Развитие транспортной инфраструктуры</t>
  </si>
  <si>
    <t xml:space="preserve">Цель 22: Улучшение обеспечения потребителей качественными коммунальными услугами </t>
  </si>
  <si>
    <t>Цель 24: Рациональное использование земельных ресурсов</t>
  </si>
  <si>
    <t>ТОО "ЗаготИнтер" (2 этап), строительство цеха по производству мясных полуфабрикатов в а. Бесколь Кызылжарского района</t>
  </si>
  <si>
    <t>тнэ на тыс. дол. США в ценах 2000 года</t>
  </si>
  <si>
    <t xml:space="preserve">Показатель энергоемкости ВРП </t>
  </si>
  <si>
    <t>Развитие производственной инфраструктуры</t>
  </si>
  <si>
    <t>НБ РК, РБ</t>
  </si>
  <si>
    <t>За счет кредитных средств и целевого трансферта из национального фонда Республики Казахстан, трансфертов из республиканского бюджета</t>
  </si>
  <si>
    <t>УКЗСП, акимы районов (города)</t>
  </si>
  <si>
    <t>Принятие мер по снижению уровня заболеваемости населения наркоманией</t>
  </si>
  <si>
    <t>Совершенствование службы формирования ЗОЖ, а также проведение разъяснительной работы среди населения о вреде алкоголя и наркотиков</t>
  </si>
  <si>
    <t>253- 007-011</t>
  </si>
  <si>
    <t>253-007-015</t>
  </si>
  <si>
    <t>5.5</t>
  </si>
  <si>
    <t>5.6</t>
  </si>
  <si>
    <t>5.8</t>
  </si>
  <si>
    <t>УВМП, УВП</t>
  </si>
  <si>
    <t xml:space="preserve"> УВМП, УВП</t>
  </si>
  <si>
    <t>261.005.000 464.005.000</t>
  </si>
  <si>
    <t>261.024.000</t>
  </si>
  <si>
    <t>261.067.000</t>
  </si>
  <si>
    <t>736.014.000</t>
  </si>
  <si>
    <t>464.026.000   261.064.000   261.067.000    464.067.000</t>
  </si>
  <si>
    <t>261.064.000   261.067.000</t>
  </si>
  <si>
    <t>Централизованный закуп и хранение вакцин и других медицинских иммунобиологических препаратов для проведения иммунопрофилактики населения</t>
  </si>
  <si>
    <t>253-027-011</t>
  </si>
  <si>
    <t>Проведение медицинской организацией мероприятий, снижающих половое влечение, осуществляемые на основании решения суда</t>
  </si>
  <si>
    <t>253-042-011</t>
  </si>
  <si>
    <t>Изменение стоимостного объема экспорта продукции обрабатывающей промышленности к 2015 году</t>
  </si>
  <si>
    <t xml:space="preserve">Капитальный и текущий ремонт объектов культурного назначения
</t>
  </si>
  <si>
    <t>273007000, 273008000, 273009000</t>
  </si>
  <si>
    <t>КТ-12 "Булаево-Советское"</t>
  </si>
  <si>
    <t>КТ-64 "Саумалколь-Новоишимское-Червонное"</t>
  </si>
  <si>
    <t>Проведение мониторинга и анализа социально-экономического развития области</t>
  </si>
  <si>
    <t>Чистая сменяемость государственных служащих (уход с системы государственной службы)</t>
  </si>
  <si>
    <t>Разработка областных планов мероприятий направленных на обеспечение кадровой стабильности региона</t>
  </si>
  <si>
    <t>Проведение мониторинга уровня текучести кадров, в том числе по подразделениям</t>
  </si>
  <si>
    <t>Совершенствование подходов к профессионализации персонала, развитие управленческих компетенций руководителей (в том числе и низшего звена) посредством прохождения специализированных семинаров и тренингов.</t>
  </si>
  <si>
    <t>Темп роста инвестиций в основной капитал на душу населения к 2015 г.</t>
  </si>
  <si>
    <t>млрд. тенге</t>
  </si>
  <si>
    <t>Объем инвестиций в основной капитал обрабатывающей промышленности</t>
  </si>
  <si>
    <t>Увеличение количества обслуженных посетителей местами размещения по внутреннему туризму (резиденты), в сравнении с предыдущим годом</t>
  </si>
  <si>
    <t>Увеличение количества обслуженных посетителей местами размещения по въездному туризму (нерезиденты), в сравнении с предыдущим годом</t>
  </si>
  <si>
    <t>Увеличение количества представленных койко-суток, в сравнении с предыдущим годом</t>
  </si>
  <si>
    <t>Увеличение доли вовлеченных в сельскохозяйственный оборот земель сельхоз назначения</t>
  </si>
  <si>
    <t>Изменение производительности труда в обрабатывающей промышленности в реальном выражении к 2015 году</t>
  </si>
  <si>
    <t>288.014.015       288.034.015</t>
  </si>
  <si>
    <t>Выведение на проектную мощность производства продуктов питания быстрого приготовления ТОО "РимКазАгро"</t>
  </si>
  <si>
    <t>тыс.тн</t>
  </si>
  <si>
    <t>УИИР, УС, ТОО "РимКазАгро"  (по согласованию)</t>
  </si>
  <si>
    <t xml:space="preserve"> ТОО "ЗМО"  </t>
  </si>
  <si>
    <t xml:space="preserve">УИИР, Акимат СКО, ТОО   "ЗМО" (по согласованию) </t>
  </si>
  <si>
    <t xml:space="preserve">АО "ЗИКСТО"  </t>
  </si>
  <si>
    <t xml:space="preserve">АО "Завод им. С.М. Кирова" 
 </t>
  </si>
  <si>
    <t xml:space="preserve"> АО "ПЗТМ" </t>
  </si>
  <si>
    <t xml:space="preserve">АО "Мунаймаш" </t>
  </si>
  <si>
    <t xml:space="preserve">ТОО "ВФ "Поиск" </t>
  </si>
  <si>
    <t xml:space="preserve">УИИР,                          ТОО "ВФ "Поиск" (по согласованию) </t>
  </si>
  <si>
    <t xml:space="preserve">ТОО "Блок" </t>
  </si>
  <si>
    <t>Цех переработки вторичных полимеров и производства гранулы ПНД</t>
  </si>
  <si>
    <t xml:space="preserve">УИИР, ТОО "Радуга" </t>
  </si>
  <si>
    <t>Цех по производству лущеного березового шпона</t>
  </si>
  <si>
    <t>289.006.015</t>
  </si>
  <si>
    <t>289.015.015</t>
  </si>
  <si>
    <t>Гранты</t>
  </si>
  <si>
    <t>УПиТ финансовые институты</t>
  </si>
  <si>
    <t>289.005.011</t>
  </si>
  <si>
    <t>289.005.015</t>
  </si>
  <si>
    <t>УСХ, РОСХ</t>
  </si>
  <si>
    <t xml:space="preserve">Строительство МТФ на 400 коров
 ТОО "Иван Зенченко", Аккайынский район </t>
  </si>
  <si>
    <t xml:space="preserve">Строительство МТФ на 100 коров
 ТОО "Зеленые Луги" Тайыншинский район </t>
  </si>
  <si>
    <t>УЭЖКХ, Акимат г.Петропавловска</t>
  </si>
  <si>
    <t>Ремонт многоквартирных жилищных домов за счет возвратных средств собственников квартир в рамках Программы Развития Регионов.</t>
  </si>
  <si>
    <t>Для служебного пользования</t>
  </si>
  <si>
    <t>Цель 18.1: Укрепление стабильной религиозной ситуации путем информирования населения об основных направлениях государственной политики в сфере религии.</t>
  </si>
  <si>
    <t>Финансирование приобретения сельскохозяйственной техники и оборудования сельхозтоваропроизводителями за счет собственных средств</t>
  </si>
  <si>
    <t>ТОО "Bio operations", модернизация мельницы, Тайыншинский район, г.Тайынша</t>
  </si>
  <si>
    <t>ТОО "Ростан", строительство цеха по производству кисломолчной продукции Аккайынский район, с.Ленинское</t>
  </si>
  <si>
    <t xml:space="preserve">ИП "Викос", строительство цеха по переработке молока, район Г. Мусрепова, с.Рузаевка </t>
  </si>
  <si>
    <t>ТОО "Нурлы Болашак", строительство цеха по переработке молока, Уалихановский район, с.Кишкенеколь</t>
  </si>
  <si>
    <t>ТОО "Маусым Агро", строительство цеха по производству и переработке кобыльего молока Уалихановский район, с.Кишкенеколь</t>
  </si>
  <si>
    <t>ТОО "Птицефабрика Есіл Құс", строительство цеха по производству мяса, район Г.Мусрепова, с.Привольное</t>
  </si>
  <si>
    <t>Продолжить работу по восстановлению отгонного животноводства, развитию овцеводства и доведение поголовья овец до 410  тыс.голов</t>
  </si>
  <si>
    <t>тыс.м./куб.</t>
  </si>
  <si>
    <t>Проведение заседаний Северо-Казахстанского областного штаба по разработке и адаптации проектов технических регламентов, действующих на территории ЕАЭС</t>
  </si>
  <si>
    <t>шт.</t>
  </si>
  <si>
    <t>УИИР, ДКТРМ СКФ РГП "КазИнСт" (по согласованию),</t>
  </si>
  <si>
    <t>Расширение географии поставок продукции машиностроительными предприятиями области</t>
  </si>
  <si>
    <t>УИИР, машиностроительные предприятия (по согласованию)</t>
  </si>
  <si>
    <t>Организация Транспортно-логистического центра</t>
  </si>
  <si>
    <t>УИИР, ЦОИ (по согласованию)</t>
  </si>
  <si>
    <t>Создание картофелеовощехранилища модульной конструкции, цеха по переработке и фасовке овощей и оптово-распределительного центра</t>
  </si>
  <si>
    <t>УПиТ, ПП СКО (по согласованию), областные управления, акиматы районов и г. Петропавловска</t>
  </si>
  <si>
    <t>Реализация Детального плана 
по улучшению условий для ведения бизнеса и развитию массового,
в том числе семейного предпринимательства в Северо-Казахстанской области на 2017-2019 годы</t>
  </si>
  <si>
    <t>УПиТ, ПП СКО (по согласованию), финансовые институты, областные управления, территориальные органы акиматы районов и г. Петропавловска</t>
  </si>
  <si>
    <t>Разработка и реализация Дорожной карты по улучшению позиции в рейтинге регионов и городов по легкости ведения бизнеса, и в рейтинге социалогического исследования "Деловой климат"</t>
  </si>
  <si>
    <t>Поддержка отечественных предприятий в рамках Комиссии по мониторингу местного содержания в сфере закупок в рамках поддержки отечественных товаропроизводителей</t>
  </si>
  <si>
    <t>Создание товаропроводящей сети</t>
  </si>
  <si>
    <t>УПиТ, ПП СКО (по согласованию), акимат г.Петропавловска</t>
  </si>
  <si>
    <t>Развитие смежных производств вокруг крупных предприятий (недпропользователи и системообразующие предприятия)</t>
  </si>
  <si>
    <t>УПиТ, УИИР, ПП СКО (по согласованию)</t>
  </si>
  <si>
    <t>Материально-техническое обеспечение органов ДП</t>
  </si>
  <si>
    <t>УМП и ГЗ, ДЧС СКО, Акиматы районов и  г.Петропавловска, собственники ГТС</t>
  </si>
  <si>
    <t xml:space="preserve">УМП и ГЗ,  акиматы районов </t>
  </si>
  <si>
    <t>УМП и ГЗ, ДЧС СКО, Акиматы районов и г. Петропавловска</t>
  </si>
  <si>
    <t>УМП и ГЗ</t>
  </si>
  <si>
    <t>0/5</t>
  </si>
  <si>
    <t>Мониторинг численности детей школьного возраста в сельских населенных пунктах, подлежащих обучению, где нет соответсвующих видов школ</t>
  </si>
  <si>
    <t>Мониторинг качества знаний по предметам естественно-математического цикла по четвертям</t>
  </si>
  <si>
    <t>Мониторинг охвата детей с особыми образовательными потребностями инклюзивным образованием</t>
  </si>
  <si>
    <t xml:space="preserve">Проведение областного Форума молодежи </t>
  </si>
  <si>
    <t>Проведение  игры КВН на кубок акима области на  государственном и русском языках</t>
  </si>
  <si>
    <t>Проведение конкурса, направленного на развитие и выявление творческого потенциала молодежи, проведение фестиваля уличных субкультур</t>
  </si>
  <si>
    <t>Организация работы по военно-патриотическому воспитанию молодежи и подростков, реализация комплекса мероприятий по поддержке военно-патриотических клубов</t>
  </si>
  <si>
    <t>Проведение молодежного творческого фестиваля, посвященного Дню Столицы</t>
  </si>
  <si>
    <t>Комплекс мероприятий, направленных на пропаганду программной статьи Рухани жаңғыру, воспитание толерантности, общенационального согласия в молодежной среде</t>
  </si>
  <si>
    <t>Комплекс мероприятий по повышению социальной активности сельской и рабочей молодежи</t>
  </si>
  <si>
    <t>Удельный вес получателей АСП (обусловленной денежной помощи), вовлеченных в активные меры содействия занятости</t>
  </si>
  <si>
    <t xml:space="preserve">Создание социальных рабочих мест </t>
  </si>
  <si>
    <t>СПК "Мол-ТД", строительство цеха по переработке молока Акайынский район, с. Смирново</t>
  </si>
  <si>
    <t>Модернизация свинокомплекса  ТОО "EMC-Agro"(CКО,Тайыншинский район)</t>
  </si>
  <si>
    <t>КТ "Зенченко и К" строительство молочного комплекса на 600 голов Кызылжарский район село Трудовое</t>
  </si>
  <si>
    <t>279.024.015, 279.052.015</t>
  </si>
  <si>
    <t>279.024.032,               279.024.011</t>
  </si>
  <si>
    <t>УЭиЖКХ, ТОО "Петропавловские тепловые сети" (по согласованию)</t>
  </si>
  <si>
    <t>УЭиЖКХ, ТОО "Кызылжар су" (по согласованию)</t>
  </si>
  <si>
    <t>УЭиЖКХ, акимы районов Айыртауского, Г.Мусрепова,Уалихановского, М.Жумабаева, Аккайынского</t>
  </si>
  <si>
    <t xml:space="preserve">ТОО "Изолит"  </t>
  </si>
  <si>
    <t xml:space="preserve">Организация производства полипропиленовой тары </t>
  </si>
  <si>
    <t>Организация презентаций выпускаемой продукции машиностроительными предприятиями области</t>
  </si>
  <si>
    <t>УИИР, ТОО "СМБ Групп Фэмали " (по согласованию)</t>
  </si>
  <si>
    <t xml:space="preserve">УИИР,                          ТОО "Изолит" (по согласованию) </t>
  </si>
  <si>
    <t xml:space="preserve">УИИР,                        ТОО "ПЗТМ" (по согласованию) </t>
  </si>
  <si>
    <t>УИИР, ТОО "Блок" (по согласованию)</t>
  </si>
  <si>
    <t>Проведение курсов цифровой грамотности</t>
  </si>
  <si>
    <t>Составление план-графика обучения с повышением охвата целевой аудитории</t>
  </si>
  <si>
    <t>Проведение PR-кампании на региональных телеканалах и в средствах массовой информации</t>
  </si>
  <si>
    <t>Аппарат акима области, управление внутренней политики</t>
  </si>
  <si>
    <t>УЭЖКХ, Акиматы районов и г. Петропавловска</t>
  </si>
  <si>
    <t>Увеличение охвата сельского населения услугами по сбору и вывозу ТБО  путем привлечения сельхозформирований сельских населенных пунктов, а также увеличения абонентов у существующих коммунальных предприятий</t>
  </si>
  <si>
    <t>Затраты на  охрану государственного лесного фонда (материально-техническое оснащение, приобретение ГСМ)</t>
  </si>
  <si>
    <t>КТ-65 "Арыкбалык-Саумалколь" (труба на 19 км) 0,1 км</t>
  </si>
  <si>
    <t>УПТиАД</t>
  </si>
  <si>
    <t>КТ-65 "Арыкбалык-Саумалколь" (труба на 21 км) 0,1 км</t>
  </si>
  <si>
    <t>КТ-16 "Смирново-Полтавка-Ивановка-автодорога "Булаево-Советское"</t>
  </si>
  <si>
    <t>КТ-45 "Смирново-Трудовое-Токуши-республиканская автодорога М-51 "Челябинск-Новосибирск"</t>
  </si>
  <si>
    <t>КТ-29 "Покровка-Корнеевка-Горное"</t>
  </si>
  <si>
    <t>КТ-50 "Петропавловск граница города Ташкентка-Барневка-Долматово"</t>
  </si>
  <si>
    <t>КСТ-62 "Еленовка-Арыкбалык-Чистополье-Есиль километр 17-209"12,2 км</t>
  </si>
  <si>
    <t>КСТ-62 "Еленовка-Арыкбалык-Чистополье-Есиль километр 17-209" 27,8</t>
  </si>
  <si>
    <t>КТ-27 "Волошинка-Сергеевка-Тимирязево</t>
  </si>
  <si>
    <t>КТ-61 "Саумалколь-Лобаново " километр 0-34</t>
  </si>
  <si>
    <t>КТ-66 Антоновка-Лавровка-Горное</t>
  </si>
  <si>
    <t>КТ-84  Подъезд к аэропорту города Петропавловска</t>
  </si>
  <si>
    <t>КТ-85 "Подъезд к Вороньему острову"</t>
  </si>
  <si>
    <t>Удельный вес товаров, закупленных в других регионах к общему объему товаров, закупленных у резидентов другой области и нерезидентов (по оптовым предприятиям, с чис-ленностью работающих свыше 50 человек)</t>
  </si>
  <si>
    <t xml:space="preserve">Проведение спортивными организациями спортивно-массовых мероприятий среди детей и подростков </t>
  </si>
  <si>
    <t>10</t>
  </si>
  <si>
    <t>7.279.049.032</t>
  </si>
  <si>
    <t>Проведение комплекса массовых мероприятий направленных на пропаганду здорового образа жизни, в том числе профилактика правонарушений среди молодежи и работе с детьми из "группы риска, а также формирование практических навыков поведения в области гражданской безопасности в случае ЧС</t>
  </si>
  <si>
    <t>Реализация проекта "Технологическая модернизация производства АО "ПЗТМ" путем выделения финансовых средств Республиканского бюджета на увеличение уставного капитала АО "ПЗТМ"</t>
  </si>
  <si>
    <t>УИИР, АО "ПЗТМ"(по согласованию),</t>
  </si>
  <si>
    <t>Реализация проекта "Технологическая модернизация производства АО "Завод им. Кирова" путем выделения финансовых средств Республиканского бюджета на увеличение уставного капитала АО "Завод им. Кирова"</t>
  </si>
  <si>
    <t>УИИР, АО "Завод им. Кирова"(по согласованию),</t>
  </si>
  <si>
    <t xml:space="preserve">Вторичная переработка промышленных отходов из хвостохранилища, полученных в результате первичной переработки титан-циркониевых руд на ТОО "Тиолайн" </t>
  </si>
  <si>
    <t>УИИР, ТОО "Тиолайн"(по согласованию),</t>
  </si>
  <si>
    <t>УЭиЖКХ, КТ "Зенченко и К", ТОО "КГЦМ сервис" ТОО "МГП-УК" ( по согласованию)</t>
  </si>
  <si>
    <t>"Приобретение сельскохозяйственной техники и оборудований"</t>
  </si>
  <si>
    <t>Увеличение количества торговых объектов с торговой площадью  не менее 2000 кв. м с видом деятельности "Розничная торговля"</t>
  </si>
  <si>
    <t>Комплекс мероприятий, направленных на пропаганду общенациональной инициативы "Жасыл ел", проведение торжественной церемонии открытия и закрытия летнего трудового сезона молодежных отрядов "Жасыл ел"</t>
  </si>
  <si>
    <t>Проведение Республиканского летнего лагеря "Жастар ауылы" среди молодёжных НПО</t>
  </si>
  <si>
    <t xml:space="preserve">УПиТ, ТОО "Nord Hotel Group", ТОО "Егоровские скалады", ТОО "Арнау курылыс" и ТОО "Restoration"                               (по согласованию)  </t>
  </si>
  <si>
    <t>УПиТ, ТОО "Эдельвейс"               (по согласованию)</t>
  </si>
  <si>
    <t xml:space="preserve">Доля выявленных преступлений, связанных со сбытом, либо в целях сбыта наркотиков, от общего числа наркопреступлений </t>
  </si>
  <si>
    <t>Обеспечить проведение мониторинга опасных по возникновению паводков и других характерных для территории  видов ЧС природного характера</t>
  </si>
  <si>
    <t>Создание пожарных постов, их материально-техническое оснащения в населенных пунктах, в которых отсутствуют подразделения государственной противопожарной службы</t>
  </si>
  <si>
    <t>Организация и проведение комплексных спортивных мероприятий по массовым видам спорта</t>
  </si>
  <si>
    <t>Реализация медиа-плана по популяризации физической культуры и спорта</t>
  </si>
  <si>
    <t>Комплекс мероприятий по развитию движения  «Жасыл ел»</t>
  </si>
  <si>
    <t xml:space="preserve">Проведение мероприятий по пропаганде государственной языковой политики </t>
  </si>
  <si>
    <t>Проведение мероприятий по пропаганде государственной языковой политики с участием НПО в рамках государственного социального заказа (КВН, "круглый стол" по проблемам ономастики, молодежная акция)</t>
  </si>
  <si>
    <t>Проведение туристской выставки в г.Петропаловске</t>
  </si>
  <si>
    <t>Строительство гостиниц в г.Петропавловске</t>
  </si>
  <si>
    <t xml:space="preserve">Цель 7:  Развитие межрегионального сотрудничества </t>
  </si>
  <si>
    <t>Цель 8:  Индустриально-инновационное развитие региона</t>
  </si>
  <si>
    <t>Цель 3: Создание условий для повышения конкурентоспособности субъектов АПК</t>
  </si>
  <si>
    <t>Цель 5: Устойчивое социально-экономическое развитие малых городов в среднесрочной перспективе</t>
  </si>
  <si>
    <t>4.4</t>
  </si>
  <si>
    <t>4.5</t>
  </si>
  <si>
    <t>4.6</t>
  </si>
  <si>
    <t>4.7</t>
  </si>
  <si>
    <t>4.8</t>
  </si>
  <si>
    <t>5.9</t>
  </si>
  <si>
    <t>7</t>
  </si>
  <si>
    <t>8</t>
  </si>
  <si>
    <t>9</t>
  </si>
  <si>
    <t>11</t>
  </si>
  <si>
    <t>12</t>
  </si>
  <si>
    <t xml:space="preserve"> Цель 23: Обеспечение экологической безопасности и охрана окружающей среды</t>
  </si>
  <si>
    <t>Цель 25: Формирование профессионального и компетентного корпуса государственных служащих</t>
  </si>
  <si>
    <t>ИТОГО ПО ПЛАНУ:</t>
  </si>
  <si>
    <t>Изготовление дорожной карты по внедрению механизма привлечения инвестиций в СКО, концепция создания СЭЗ</t>
  </si>
  <si>
    <t>273032000, 273010000, 273007000, 273005000, 273009000</t>
  </si>
  <si>
    <t xml:space="preserve">Цель 9: Улучшение качества и доступности образования </t>
  </si>
  <si>
    <t xml:space="preserve">Цель 11: Укрепление здоровья населения  </t>
  </si>
  <si>
    <t>288.009.005 288.014.011           288.034.011</t>
  </si>
  <si>
    <t>УСАГ, Акимы   районов и г.П-ка</t>
  </si>
  <si>
    <t>ДП – Департамент полиции Северо-Казахстанской области</t>
  </si>
  <si>
    <t>УИИР  – Управление индустриально-инновационного развития акимата Северо-Казахстанской области</t>
  </si>
  <si>
    <t>УПТ – Управление предпринимательства и туризма акимата Северо-Казахстанской области</t>
  </si>
  <si>
    <t>УПТАД  – Управление пассажирского транспорта и автомобильных дорог акимата Северо-Казахстанской области</t>
  </si>
  <si>
    <t>УКАД  – Управление культуры, архивов и документации акимата Северо-Казахстанской области</t>
  </si>
  <si>
    <t xml:space="preserve">УФКС  – Управление физической культуры и спорта акимата Северо-Казахстанской области </t>
  </si>
  <si>
    <t>УВП  -  Управление внутренней политики акимата Северо-Казахстанской  области</t>
  </si>
  <si>
    <t>УСАГ  – Управление строительства, архитектуры и градостроительства акимата Северо-Казахстанской области</t>
  </si>
  <si>
    <t>УО  – Управление образования акимата Северо-Казахстанской области</t>
  </si>
  <si>
    <t>УСХ  – Управление сельского хозяйства акимата Северо-Казахстанской области</t>
  </si>
  <si>
    <t>УЭЖКХ - Управление энергетики и жилищно-коммунального хозяйства акимата Северо-Казахстанской области</t>
  </si>
  <si>
    <t>УЗ  - Управление здравоохранения акимата Северо-Казахстанской области</t>
  </si>
  <si>
    <t>УКЗСП - Управление координации  занятости и социальных программ акимата Северо-Казахстанской области</t>
  </si>
  <si>
    <t>УФ - Управление финансов  акимата Северо-Казахстанской области</t>
  </si>
  <si>
    <t>УЭ - Управление экономики акимата  Северо-Казахстанской области</t>
  </si>
  <si>
    <t>УРЯ - Управление по развитию языков акимата Северо-Казахстанской области</t>
  </si>
  <si>
    <t>ДС – Департамент статистики   Северо-Казахстанской области Комитета по статистике Министерства национальной экономики Республики Казахстан</t>
  </si>
  <si>
    <t xml:space="preserve">РОСХ  – Районные отелы сельского хозяйства </t>
  </si>
  <si>
    <t>УПРРП – Управление природных ресурсов и регулирования природопользования  акимата Северо-Казахстанской области</t>
  </si>
  <si>
    <t>УГИТ - Управление государственной инспекции труда акимата Северо-Казахстанской области</t>
  </si>
  <si>
    <t>Отчет о реализации </t>
  </si>
  <si>
    <t xml:space="preserve">Программы развития территории </t>
  </si>
  <si>
    <t>Северо-Казахстанской области на 2016-2020 годы</t>
  </si>
  <si>
    <t>Источник информации</t>
  </si>
  <si>
    <t>Исполнение</t>
  </si>
  <si>
    <t>план</t>
  </si>
  <si>
    <t>факт</t>
  </si>
  <si>
    <t xml:space="preserve">базовое (исходное) значение </t>
  </si>
  <si>
    <t>Источник финансирования</t>
  </si>
  <si>
    <r>
      <rPr>
        <sz val="12"/>
        <color indexed="8"/>
        <rFont val="Times New Roman"/>
        <family val="1"/>
        <charset val="204"/>
      </rPr>
      <t>В</t>
    </r>
    <r>
      <rPr>
        <b/>
        <sz val="12"/>
        <color indexed="8"/>
        <rFont val="Times New Roman"/>
        <family val="1"/>
        <charset val="204"/>
      </rPr>
      <t xml:space="preserve">аловый региональный продукт на душу населения </t>
    </r>
  </si>
  <si>
    <t>1. Информация о ходе реализации программы</t>
  </si>
  <si>
    <t>официальные статистические данные</t>
  </si>
  <si>
    <t>ведомственная отчетность</t>
  </si>
  <si>
    <t>Официальные статистические данные</t>
  </si>
  <si>
    <t>Ведомственная отчетность МСХ РК</t>
  </si>
  <si>
    <t xml:space="preserve">Отчет УСХ </t>
  </si>
  <si>
    <t>Ведомственная отчетность и отчет акиматов районов</t>
  </si>
  <si>
    <t>Отчет акиматов районов</t>
  </si>
  <si>
    <t>Ведомственные отчеты</t>
  </si>
  <si>
    <t>Официальная стат. отчетность</t>
  </si>
  <si>
    <t>Ведомственная отчётность</t>
  </si>
  <si>
    <t>По результатам соц. исследований</t>
  </si>
  <si>
    <t>расчеты МИО на основе официальных статистических данных</t>
  </si>
  <si>
    <t>офиц. стат. данные</t>
  </si>
  <si>
    <t>ведомственная отчет-ть</t>
  </si>
  <si>
    <t xml:space="preserve">офиц. стат. данные </t>
  </si>
  <si>
    <t>Ведомственная отчетность МКС РК</t>
  </si>
  <si>
    <t>ведомственные отчеты МИО</t>
  </si>
  <si>
    <t>Офиц.статистика</t>
  </si>
  <si>
    <t>Ведом.статистика</t>
  </si>
  <si>
    <t>Ведомс. статистика</t>
  </si>
  <si>
    <t>Ведомственная отчетность</t>
  </si>
  <si>
    <t>ведомственная отчетность УПТиАД</t>
  </si>
  <si>
    <t>Статистическая отчетность</t>
  </si>
  <si>
    <t>Ведомственные отчеты МИО</t>
  </si>
  <si>
    <t>официальные данные АДГСПК</t>
  </si>
  <si>
    <t>ведомственная отчетность МФ РК</t>
  </si>
  <si>
    <t>тыс.долл. США</t>
  </si>
  <si>
    <t>поди</t>
  </si>
  <si>
    <t>48.1</t>
  </si>
  <si>
    <t>95.1</t>
  </si>
  <si>
    <t>95.2</t>
  </si>
  <si>
    <t>96.1</t>
  </si>
  <si>
    <t>96.2</t>
  </si>
  <si>
    <t>97.1</t>
  </si>
  <si>
    <t>97.2</t>
  </si>
  <si>
    <t>97.3</t>
  </si>
  <si>
    <t>98.1</t>
  </si>
  <si>
    <t>98.2</t>
  </si>
  <si>
    <t>98.3</t>
  </si>
  <si>
    <t>99.1</t>
  </si>
  <si>
    <t>99.2</t>
  </si>
  <si>
    <t>счет без подиндикаторов + ДСП</t>
  </si>
  <si>
    <t>Заместитель акима, УЭ совместно с отраслевыми управлениями</t>
  </si>
  <si>
    <t>Заместитель акима, УФ СКО</t>
  </si>
  <si>
    <t>Заместитель акима, УИИР</t>
  </si>
  <si>
    <t>Заместитель акима, УЭиЖКХ</t>
  </si>
  <si>
    <t>Заместитель акима, УСХ</t>
  </si>
  <si>
    <t>Заместитель акима, УЭ совместно с отраслевыми управлениями и акимами районов</t>
  </si>
  <si>
    <t>Заместитель акима, УЭ совместно с акимами районов</t>
  </si>
  <si>
    <t>Заместитель акима, УЭЖКХ, Акимы Мамлютского, М. Жумабаева, Тайыншинского, Шал акына районов</t>
  </si>
  <si>
    <t>Заместитель акима, УЭЖКХ, Акимы Мамлютского,М. Жумабаева, Тайыншинского, Шал акына районов</t>
  </si>
  <si>
    <t>Заместитель акима, УПиТ</t>
  </si>
  <si>
    <t>Заместитель акима, УЭ, УИИР</t>
  </si>
  <si>
    <t>Заместитель акима, УЭ, УФ, областные управления</t>
  </si>
  <si>
    <t>Заместитель акима, УИИР, УЭ</t>
  </si>
  <si>
    <t>Заместитель акима, УО, Акимы районов и г. Петропавловска</t>
  </si>
  <si>
    <t>Заместитель акима, УО, акимы районов и г.Петропавловска</t>
  </si>
  <si>
    <t>Заместитель акима, УВМП</t>
  </si>
  <si>
    <t>Заместитель акима,  УВМП</t>
  </si>
  <si>
    <t>Заместитель акима, УЗ</t>
  </si>
  <si>
    <t xml:space="preserve">Заместитель акима, УКЗСП, акимы районов 
(города)
</t>
  </si>
  <si>
    <t>Заместитель акима, УКЗСП</t>
  </si>
  <si>
    <t>Заместитель акима, УГИТ</t>
  </si>
  <si>
    <t xml:space="preserve">Заместитель акима, УКЗСП
</t>
  </si>
  <si>
    <t>Заместитель акима, УКАД</t>
  </si>
  <si>
    <t>Заместитель акима, УФКиС</t>
  </si>
  <si>
    <t>Заместитель акима, УРЯ</t>
  </si>
  <si>
    <t>Заместитель акима, ДП</t>
  </si>
  <si>
    <t>Заместитель акима, УМПГЗ СКО</t>
  </si>
  <si>
    <t>Заместитель акима, УПТ и АД,
АО "Казахтелеком"
ДС</t>
  </si>
  <si>
    <t>Заместитель акима, Аппарат акима области, управление образования области, акиматы районов и г. Петропавловска</t>
  </si>
  <si>
    <t>Заместитель акима, УС, акимы районов и города</t>
  </si>
  <si>
    <t>Заместитель акима, УКЗСП, акимы районов (города)</t>
  </si>
  <si>
    <t>Заместитель акима, УПТ и АД</t>
  </si>
  <si>
    <t>Заместитель акима, УПРРП</t>
  </si>
  <si>
    <t>Заместитель акима, УПРРП, УЭЖКХ</t>
  </si>
  <si>
    <t>Заместитель акима, УЭЖКХ, УПРРП</t>
  </si>
  <si>
    <t>Заместитель акима, УЗО и акимы районов</t>
  </si>
  <si>
    <t>Заместитель акима, УСХ, УЗО</t>
  </si>
  <si>
    <t>Заместитель акима, Аппарат акима области</t>
  </si>
  <si>
    <t>финансовых средств не требуется</t>
  </si>
  <si>
    <t>подиндикат</t>
  </si>
  <si>
    <t>№ п/п</t>
  </si>
  <si>
    <t>Единица измерения</t>
  </si>
  <si>
    <r>
      <t>Целевой индикатор 1</t>
    </r>
    <r>
      <rPr>
        <b/>
        <sz val="12"/>
        <rFont val="Times New Roman"/>
        <family val="1"/>
        <charset val="204"/>
      </rPr>
      <t xml:space="preserve"> Индекс физического объема валового регионального продукта</t>
    </r>
  </si>
  <si>
    <t>В разрезе районов и города Петропавловска</t>
  </si>
  <si>
    <t>не рассчитывается</t>
  </si>
  <si>
    <r>
      <t>Целевой индикатор 2</t>
    </r>
    <r>
      <rPr>
        <b/>
        <sz val="12"/>
        <rFont val="Times New Roman"/>
        <family val="1"/>
        <charset val="204"/>
      </rPr>
      <t xml:space="preserve"> Валовый региональный продукт на душу населения</t>
    </r>
  </si>
  <si>
    <t>2 101,7</t>
  </si>
  <si>
    <r>
      <t>Целевой индикатор 3</t>
    </r>
    <r>
      <rPr>
        <b/>
        <sz val="12"/>
        <rFont val="Times New Roman"/>
        <family val="1"/>
        <charset val="204"/>
      </rPr>
      <t xml:space="preserve"> Темп роста налоговых и неналоговых поступлений в местный бюджет</t>
    </r>
  </si>
  <si>
    <t>Айыртауский</t>
  </si>
  <si>
    <t>Акжарский</t>
  </si>
  <si>
    <t>Аккайынский</t>
  </si>
  <si>
    <t>Есильский</t>
  </si>
  <si>
    <t>Жамбылский</t>
  </si>
  <si>
    <t>М.Жумабаева</t>
  </si>
  <si>
    <t>Кызылжарский</t>
  </si>
  <si>
    <t>Мамлютский</t>
  </si>
  <si>
    <t>Г.Мусрепова</t>
  </si>
  <si>
    <t>Тайыншинский</t>
  </si>
  <si>
    <t>Тимирязевский</t>
  </si>
  <si>
    <t>Уалихановский</t>
  </si>
  <si>
    <t>Шал акына</t>
  </si>
  <si>
    <t>г.Петропавловск</t>
  </si>
  <si>
    <r>
      <t>Целевой индикатор 4</t>
    </r>
    <r>
      <rPr>
        <b/>
        <sz val="12"/>
        <rFont val="Times New Roman"/>
        <family val="1"/>
        <charset val="204"/>
      </rPr>
      <t xml:space="preserve"> Индекс физического объема обрабатывающей промышленности</t>
    </r>
  </si>
  <si>
    <r>
      <t>Целевой индикатор 5</t>
    </r>
    <r>
      <rPr>
        <b/>
        <sz val="12"/>
        <rFont val="Times New Roman"/>
        <family val="1"/>
        <charset val="204"/>
      </rPr>
      <t xml:space="preserve"> Производительность труда в обрабатывающей промышленности</t>
    </r>
  </si>
  <si>
    <t>тыс.долл.США</t>
  </si>
  <si>
    <r>
      <t>Целевой индикатор 6</t>
    </r>
    <r>
      <rPr>
        <b/>
        <sz val="12"/>
        <rFont val="Times New Roman"/>
        <family val="1"/>
        <charset val="204"/>
      </rPr>
      <t xml:space="preserve"> Изменение производительности труда в обрабатывающей промышленности в реальном выражении к 2015 году</t>
    </r>
  </si>
  <si>
    <r>
      <t>Целевой индикатор 7</t>
    </r>
    <r>
      <rPr>
        <b/>
        <sz val="12"/>
        <rFont val="Times New Roman"/>
        <family val="1"/>
        <charset val="204"/>
      </rPr>
      <t xml:space="preserve"> Изменение стоимостного объема экспорта продукции обрабатывающей промышленности к 2015 году</t>
    </r>
  </si>
  <si>
    <r>
      <t>Целевой индикатор 8</t>
    </r>
    <r>
      <rPr>
        <b/>
        <sz val="12"/>
        <rFont val="Times New Roman"/>
        <family val="1"/>
        <charset val="204"/>
      </rPr>
      <t xml:space="preserve"> ИФО производства продукции машиностроения</t>
    </r>
  </si>
  <si>
    <t>Г.Петропавловск</t>
  </si>
  <si>
    <r>
      <t>Целевой индикатор 9</t>
    </r>
    <r>
      <rPr>
        <b/>
        <sz val="12"/>
        <rFont val="Times New Roman"/>
        <family val="1"/>
        <charset val="204"/>
      </rPr>
      <t xml:space="preserve"> ИФО производства металлургической промышленности</t>
    </r>
  </si>
  <si>
    <r>
      <t>Целевой индикатор 10</t>
    </r>
    <r>
      <rPr>
        <b/>
        <sz val="12"/>
        <rFont val="Times New Roman"/>
        <family val="1"/>
        <charset val="204"/>
      </rPr>
      <t xml:space="preserve"> ИФО производства готовых металлических изделий, кроме машин и оборудования</t>
    </r>
  </si>
  <si>
    <r>
      <t>Целевой индикатор 11</t>
    </r>
    <r>
      <rPr>
        <b/>
        <sz val="12"/>
        <rFont val="Times New Roman"/>
        <family val="1"/>
        <charset val="204"/>
      </rPr>
      <t xml:space="preserve"> ИФО производства добычи металлических руд</t>
    </r>
  </si>
  <si>
    <r>
      <t>Целевой индикатор 12</t>
    </r>
    <r>
      <rPr>
        <b/>
        <sz val="12"/>
        <rFont val="Times New Roman"/>
        <family val="1"/>
        <charset val="204"/>
      </rPr>
      <t xml:space="preserve"> ИФО производства химической промышленности</t>
    </r>
  </si>
  <si>
    <r>
      <t>Целевой индикатор 13</t>
    </r>
    <r>
      <rPr>
        <b/>
        <sz val="12"/>
        <rFont val="Times New Roman"/>
        <family val="1"/>
        <charset val="204"/>
      </rPr>
      <t xml:space="preserve"> ИФО производства резиновых и пластмассовых изделий</t>
    </r>
  </si>
  <si>
    <r>
      <t>Целевой индикатор 14</t>
    </r>
    <r>
      <rPr>
        <b/>
        <sz val="12"/>
        <rFont val="Times New Roman"/>
        <family val="1"/>
        <charset val="204"/>
      </rPr>
      <t xml:space="preserve"> ИФО производства прочей неметаллической минеральной продукции</t>
    </r>
  </si>
  <si>
    <r>
      <t>Целевой индикатор 15</t>
    </r>
    <r>
      <rPr>
        <b/>
        <sz val="12"/>
        <rFont val="Times New Roman"/>
        <family val="1"/>
        <charset val="204"/>
      </rPr>
      <t xml:space="preserve"> ИФО производства легкой промышленности</t>
    </r>
  </si>
  <si>
    <r>
      <t>Целевой индикатор 16</t>
    </r>
    <r>
      <rPr>
        <b/>
        <sz val="12"/>
        <rFont val="Times New Roman"/>
        <family val="1"/>
        <charset val="204"/>
      </rPr>
      <t xml:space="preserve"> Производительность труда к 2012 году</t>
    </r>
  </si>
  <si>
    <r>
      <t>Целевой индикатор 17</t>
    </r>
    <r>
      <rPr>
        <b/>
        <sz val="12"/>
        <rFont val="Times New Roman"/>
        <family val="1"/>
        <charset val="204"/>
      </rPr>
      <t xml:space="preserve"> Доля выработанной электроэнергии возобновляемых источников энергии в общем объеме выработанной электроэнергии</t>
    </r>
  </si>
  <si>
    <t>им.Г.Мусрепова</t>
  </si>
  <si>
    <t>Петропавловск</t>
  </si>
  <si>
    <r>
      <t>Целевой индикатор 18</t>
    </r>
    <r>
      <rPr>
        <b/>
        <sz val="12"/>
        <rFont val="Times New Roman"/>
        <family val="1"/>
        <charset val="204"/>
      </rPr>
      <t xml:space="preserve"> Производство электроэнергии</t>
    </r>
  </si>
  <si>
    <t>млрд.кВтч</t>
  </si>
  <si>
    <r>
      <t>Целевой индикатор 19</t>
    </r>
    <r>
      <rPr>
        <b/>
        <sz val="12"/>
        <rFont val="Times New Roman"/>
        <family val="1"/>
        <charset val="204"/>
      </rPr>
      <t xml:space="preserve"> Показатель энергоемкости ВРП</t>
    </r>
  </si>
  <si>
    <r>
      <t>Целевой индикатор 20</t>
    </r>
    <r>
      <rPr>
        <b/>
        <sz val="12"/>
        <rFont val="Times New Roman"/>
        <family val="1"/>
        <charset val="204"/>
      </rPr>
      <t xml:space="preserve"> Индекс физического объема инвестиций в основной капитал сельского хозяйства</t>
    </r>
  </si>
  <si>
    <t xml:space="preserve">им.Г.Мусрепова </t>
  </si>
  <si>
    <t>г. Петропавловск</t>
  </si>
  <si>
    <r>
      <t>Целевой индикатор 21</t>
    </r>
    <r>
      <rPr>
        <b/>
        <sz val="12"/>
        <rFont val="Times New Roman"/>
        <family val="1"/>
        <charset val="204"/>
      </rPr>
      <t xml:space="preserve"> Индекс физического объема инвестиций в основной капитал производства продуктов питания</t>
    </r>
  </si>
  <si>
    <r>
      <t>Целевой индикатор 22</t>
    </r>
    <r>
      <rPr>
        <b/>
        <sz val="12"/>
        <rFont val="Times New Roman"/>
        <family val="1"/>
        <charset val="204"/>
      </rPr>
      <t xml:space="preserve"> Доля поголовья крупного рогатого скота и мелкого рогатого скота в организованных хозяйствах</t>
    </r>
  </si>
  <si>
    <t>- КРС</t>
  </si>
  <si>
    <t>- МРС</t>
  </si>
  <si>
    <r>
      <t>Целевой индикатор 23</t>
    </r>
    <r>
      <rPr>
        <b/>
        <sz val="12"/>
        <rFont val="Times New Roman"/>
        <family val="1"/>
        <charset val="204"/>
      </rPr>
      <t xml:space="preserve"> Доля поголовья крупного рогатого скота и мелкого рогатого скота в породном преобразовании</t>
    </r>
  </si>
  <si>
    <r>
      <t>Целевой индикатор 24</t>
    </r>
    <r>
      <rPr>
        <b/>
        <sz val="12"/>
        <rFont val="Times New Roman"/>
        <family val="1"/>
        <charset val="204"/>
      </rPr>
      <t xml:space="preserve"> Снижение доли субсидий, выданных с нарушением срока</t>
    </r>
  </si>
  <si>
    <r>
      <t>Целевой индикатор 25</t>
    </r>
    <r>
      <rPr>
        <b/>
        <sz val="12"/>
        <rFont val="Times New Roman"/>
        <family val="1"/>
        <charset val="204"/>
      </rPr>
      <t xml:space="preserve"> Увеличение количества сельских населенных пунктов с высоким потенциалом развития</t>
    </r>
  </si>
  <si>
    <r>
      <t>Целевой индикатор 26</t>
    </r>
    <r>
      <rPr>
        <b/>
        <sz val="12"/>
        <rFont val="Times New Roman"/>
        <family val="1"/>
        <charset val="204"/>
      </rPr>
      <t xml:space="preserve"> Рост численности населения  в опорных СНП</t>
    </r>
  </si>
  <si>
    <t>тыс.чел.</t>
  </si>
  <si>
    <r>
      <t>Целевой индикатор 27</t>
    </r>
    <r>
      <rPr>
        <b/>
        <sz val="12"/>
        <rFont val="Times New Roman"/>
        <family val="1"/>
        <charset val="204"/>
      </rPr>
      <t xml:space="preserve"> Рост численности населения в опорных СНП, расположенных на приграничных территориях</t>
    </r>
  </si>
  <si>
    <r>
      <t>Целевой индикатор 29</t>
    </r>
    <r>
      <rPr>
        <b/>
        <sz val="12"/>
        <rFont val="Times New Roman"/>
        <family val="1"/>
        <charset val="204"/>
      </rPr>
      <t xml:space="preserve"> Доля модернизированных сетей всего по малым городам:</t>
    </r>
  </si>
  <si>
    <t>Теплоснабжение</t>
  </si>
  <si>
    <t>Электроснабжение</t>
  </si>
  <si>
    <t>Газоснабжение</t>
  </si>
  <si>
    <r>
      <t>Целевой индикатор 30</t>
    </r>
    <r>
      <rPr>
        <b/>
        <sz val="12"/>
        <rFont val="Times New Roman"/>
        <family val="1"/>
        <charset val="204"/>
      </rPr>
      <t xml:space="preserve"> Доступ к централизованным системам по малым городам:</t>
    </r>
  </si>
  <si>
    <t>Водоснабжения</t>
  </si>
  <si>
    <t>г. Булаево</t>
  </si>
  <si>
    <t>г. Тайынша</t>
  </si>
  <si>
    <t>г. Мамлютка</t>
  </si>
  <si>
    <t>г. Сергеевка</t>
  </si>
  <si>
    <t>Водоотведения</t>
  </si>
  <si>
    <r>
      <t>Целевой индикатор 31</t>
    </r>
    <r>
      <rPr>
        <b/>
        <sz val="12"/>
        <rFont val="Times New Roman"/>
        <family val="1"/>
        <charset val="204"/>
      </rPr>
      <t xml:space="preserve"> Доля действующих субъектов малого и среднего предпринимательства в общем объеме зарегистрированных</t>
    </r>
  </si>
  <si>
    <t>Айыртауский район</t>
  </si>
  <si>
    <t>Акжарский район</t>
  </si>
  <si>
    <t>Аккайынский район</t>
  </si>
  <si>
    <t>Есильский район</t>
  </si>
  <si>
    <t>Жамбылский район</t>
  </si>
  <si>
    <t>район им. М. Жумабаева</t>
  </si>
  <si>
    <t>Кызылжарский район</t>
  </si>
  <si>
    <t>Мамлютский район</t>
  </si>
  <si>
    <t>Район им. Г.Мусрепова</t>
  </si>
  <si>
    <t>Тайыншинский район</t>
  </si>
  <si>
    <t>Тимирязевский район</t>
  </si>
  <si>
    <t>Уалихановский район</t>
  </si>
  <si>
    <t>Район Шал акына</t>
  </si>
  <si>
    <r>
      <t>Целевой индикатор 32</t>
    </r>
    <r>
      <rPr>
        <b/>
        <sz val="12"/>
        <rFont val="Times New Roman"/>
        <family val="1"/>
        <charset val="204"/>
      </rPr>
      <t xml:space="preserve"> Доля малого и среднего бизнеса в валовом региональном продукте</t>
    </r>
  </si>
  <si>
    <r>
      <t xml:space="preserve">Целевой индикатор 33 </t>
    </r>
    <r>
      <rPr>
        <b/>
        <sz val="12"/>
        <rFont val="Times New Roman"/>
        <family val="1"/>
        <charset val="204"/>
      </rPr>
      <t>Индекс физического объема розничной торговли</t>
    </r>
  </si>
  <si>
    <t>район М.Жумабаева</t>
  </si>
  <si>
    <t>район им.Г.Мусрепова</t>
  </si>
  <si>
    <r>
      <t>Целевой индикатор 34</t>
    </r>
    <r>
      <rPr>
        <b/>
        <sz val="12"/>
        <rFont val="Times New Roman"/>
        <family val="1"/>
        <charset val="204"/>
      </rPr>
      <t xml:space="preserve"> Увеличение количества торговых объектов с торговой площадью  не менее 2000 кв. м с видом деятельности «Розничная торговля»**</t>
    </r>
  </si>
  <si>
    <t>в том числе в районах не менее 500 кв.м. в г.Петропавловск - не менее 2000 кв. м.</t>
  </si>
  <si>
    <r>
      <t>Целевой индикатор 35</t>
    </r>
    <r>
      <rPr>
        <b/>
        <sz val="12"/>
        <rFont val="Times New Roman"/>
        <family val="1"/>
        <charset val="204"/>
      </rPr>
      <t xml:space="preserve"> Объем отгруженной произведенной продукции в другие регионы (по промышленным предприятиям, с численностью свыше 50 человек)</t>
    </r>
  </si>
  <si>
    <t>тыс. тенге</t>
  </si>
  <si>
    <t>39 255 895</t>
  </si>
  <si>
    <r>
      <t>Целевой индикатор 36</t>
    </r>
    <r>
      <rPr>
        <b/>
        <sz val="12"/>
        <rFont val="Times New Roman"/>
        <family val="1"/>
        <charset val="204"/>
      </rPr>
      <t xml:space="preserve"> Удельный вес товаров, закупленных в других регионах к общему объему товаров, закупленных у резидентов другой области и нерезидентов (по оптовым предприятиям, с численностью работающих свыше 50 человек)</t>
    </r>
  </si>
  <si>
    <r>
      <t>Целевой индикатор 37</t>
    </r>
    <r>
      <rPr>
        <b/>
        <sz val="12"/>
        <rFont val="Times New Roman"/>
        <family val="1"/>
        <charset val="204"/>
      </rPr>
      <t xml:space="preserve"> Темп роста инвестиций в основной капитал на душу населения</t>
    </r>
  </si>
  <si>
    <t>% к 2015 году</t>
  </si>
  <si>
    <r>
      <t>Целевой индикатор 38</t>
    </r>
    <r>
      <rPr>
        <b/>
        <sz val="12"/>
        <rFont val="Times New Roman"/>
        <family val="1"/>
        <charset val="204"/>
      </rPr>
      <t xml:space="preserve"> Увеличение количества проектов ГЧП, получивших положительные заключения по разработанной документации и объявление конкурса по ним (количество проектов, получивших положительные заключения  на конкурсные документации по проектам ГЧП (ежегодно не менее))</t>
    </r>
  </si>
  <si>
    <r>
      <t>Целевой индикатор 39</t>
    </r>
    <r>
      <rPr>
        <b/>
        <sz val="12"/>
        <rFont val="Times New Roman"/>
        <family val="1"/>
        <charset val="204"/>
      </rPr>
      <t xml:space="preserve"> Доля внешних инвестиций в общем объеме инвестиций в основной капитал</t>
    </r>
  </si>
  <si>
    <r>
      <t>Целевой индикатор 40</t>
    </r>
    <r>
      <rPr>
        <b/>
        <sz val="12"/>
        <rFont val="Times New Roman"/>
        <family val="1"/>
        <charset val="204"/>
      </rPr>
      <t xml:space="preserve"> Рост инвестиций в основной капитал не сырьевого сектора (за исключением инвестиции из государственного бюджета) к 2015 году</t>
    </r>
  </si>
  <si>
    <t>М. Жумабаева</t>
  </si>
  <si>
    <r>
      <t>Целевой индикатор 41</t>
    </r>
    <r>
      <rPr>
        <b/>
        <sz val="12"/>
        <rFont val="Times New Roman"/>
        <family val="1"/>
        <charset val="204"/>
      </rPr>
      <t xml:space="preserve"> Объем инвестиций в основной капитал обрабатывающей промышленности</t>
    </r>
  </si>
  <si>
    <r>
      <t>Целевой индикатор 42</t>
    </r>
    <r>
      <rPr>
        <b/>
        <sz val="12"/>
        <rFont val="Times New Roman"/>
        <family val="1"/>
        <charset val="204"/>
      </rPr>
      <t xml:space="preserve"> Доля инновационно-активных предприятий от числа действующих предприятий</t>
    </r>
  </si>
  <si>
    <r>
      <t>Целевой индикатор 43</t>
    </r>
    <r>
      <rPr>
        <b/>
        <sz val="12"/>
        <rFont val="Times New Roman"/>
        <family val="1"/>
        <charset val="204"/>
      </rPr>
      <t xml:space="preserve"> Увеличение доли инновационной продукции в общем объеме валового регионального продукта</t>
    </r>
  </si>
  <si>
    <r>
      <t>Целевой индикатор 44</t>
    </r>
    <r>
      <rPr>
        <b/>
        <sz val="12"/>
        <rFont val="Times New Roman"/>
        <family val="1"/>
        <charset val="204"/>
      </rPr>
      <t xml:space="preserve"> Количество функционирующих аварийных и трехсменных школ</t>
    </r>
  </si>
  <si>
    <r>
      <t>Целевой индикатор 45</t>
    </r>
    <r>
      <rPr>
        <b/>
        <sz val="12"/>
        <rFont val="Times New Roman"/>
        <family val="1"/>
        <charset val="204"/>
      </rPr>
      <t xml:space="preserve"> Обеспечение функционирования организаций общего среднего образования согласно государственному нормативу сети</t>
    </r>
  </si>
  <si>
    <r>
      <t>Целевой индикатор 46</t>
    </r>
    <r>
      <rPr>
        <b/>
        <sz val="12"/>
        <rFont val="Times New Roman"/>
        <family val="1"/>
        <charset val="204"/>
      </rPr>
      <t xml:space="preserve"> Доля учащихся, успешно (отлично/ хорошо) освоивших образовательные программы среди выпускников школ по естественно-математическим дисциплинам</t>
    </r>
  </si>
  <si>
    <r>
      <t>Целевой индикатор 47</t>
    </r>
    <r>
      <rPr>
        <b/>
        <sz val="12"/>
        <rFont val="Times New Roman"/>
        <family val="1"/>
        <charset val="204"/>
      </rPr>
      <t xml:space="preserve"> Охват детей инклюзивным образованием от общего количества детей с ограниченными возможностями,</t>
    </r>
  </si>
  <si>
    <r>
      <t>Целевой индикатор 48</t>
    </r>
    <r>
      <rPr>
        <b/>
        <sz val="12"/>
        <rFont val="Times New Roman"/>
        <family val="1"/>
        <charset val="204"/>
      </rPr>
      <t xml:space="preserve"> Охват детей (3-6 лет) дошкольным воспитанием и обучением</t>
    </r>
  </si>
  <si>
    <r>
      <t>Целевой индикатор 49</t>
    </r>
    <r>
      <rPr>
        <b/>
        <sz val="12"/>
        <rFont val="Times New Roman"/>
        <family val="1"/>
        <charset val="204"/>
      </rPr>
      <t xml:space="preserve"> Доля выпускников учебных заведений технического и профессионального образования, обучившихся по государственному заказу и трудоустроенных в первый год после окончания обучения</t>
    </r>
  </si>
  <si>
    <r>
      <t>Целевой индикатор 50</t>
    </r>
    <r>
      <rPr>
        <b/>
        <sz val="12"/>
        <rFont val="Times New Roman"/>
        <family val="1"/>
        <charset val="204"/>
      </rPr>
      <t xml:space="preserve"> Доля охвата молодежи типичного возраста (14-24 лет) техническим и профессиональным образованием</t>
    </r>
  </si>
  <si>
    <r>
      <t>Целевой индикатор 51</t>
    </r>
    <r>
      <rPr>
        <b/>
        <sz val="12"/>
        <rFont val="Times New Roman"/>
        <family val="1"/>
        <charset val="204"/>
      </rPr>
      <t xml:space="preserve"> Доля NEET в общем числе молодежи в возрасте 15-28 лет (NEET – англ. NotinEducation, EmploymentorTraining)</t>
    </r>
  </si>
  <si>
    <r>
      <t>Целевой индикатор 52</t>
    </r>
    <r>
      <rPr>
        <b/>
        <sz val="12"/>
        <rFont val="Times New Roman"/>
        <family val="1"/>
        <charset val="204"/>
      </rPr>
      <t xml:space="preserve"> Уровень удовлетворенности населения в возрасте от 14 до 29 лет реализацией государственной молодежной политикой</t>
    </r>
  </si>
  <si>
    <t>район М. Жумабаева</t>
  </si>
  <si>
    <t>район им. Г. Мусрепова</t>
  </si>
  <si>
    <t>Тимирзевский район</t>
  </si>
  <si>
    <t>район Шал акына</t>
  </si>
  <si>
    <r>
      <t>Целевой индикатор 53</t>
    </r>
    <r>
      <rPr>
        <b/>
        <sz val="12"/>
        <rFont val="Times New Roman"/>
        <family val="1"/>
        <charset val="204"/>
      </rPr>
      <t xml:space="preserve"> Снижение материнской смертности</t>
    </r>
  </si>
  <si>
    <r>
      <t>Целевой индикатор 54</t>
    </r>
    <r>
      <rPr>
        <b/>
        <sz val="12"/>
        <rFont val="Times New Roman"/>
        <family val="1"/>
        <charset val="204"/>
      </rPr>
      <t xml:space="preserve"> Снижение младенческой смертности</t>
    </r>
  </si>
  <si>
    <t>на 1000 родившихся живыми</t>
  </si>
  <si>
    <r>
      <t>Целевой индикатор 55</t>
    </r>
    <r>
      <rPr>
        <b/>
        <sz val="12"/>
        <rFont val="Times New Roman"/>
        <family val="1"/>
        <charset val="204"/>
      </rPr>
      <t xml:space="preserve"> Снижение смертности от злокачественных новообразований</t>
    </r>
  </si>
  <si>
    <r>
      <t>Целевой индикатор 56</t>
    </r>
    <r>
      <rPr>
        <b/>
        <sz val="12"/>
        <rFont val="Times New Roman"/>
        <family val="1"/>
        <charset val="204"/>
      </rPr>
      <t xml:space="preserve"> Распространенность вируса иммунодефицита человека в возрастной группе 15-49 лет</t>
    </r>
  </si>
  <si>
    <t>в пределах 0,2-0,6%, %</t>
  </si>
  <si>
    <r>
      <t>Целевой индикатор 57</t>
    </r>
    <r>
      <rPr>
        <b/>
        <sz val="12"/>
        <rFont val="Times New Roman"/>
        <family val="1"/>
        <charset val="204"/>
      </rPr>
      <t xml:space="preserve"> Уровень безработицы</t>
    </r>
  </si>
  <si>
    <r>
      <t>Целевой индикатор 58</t>
    </r>
    <r>
      <rPr>
        <b/>
        <sz val="12"/>
        <rFont val="Times New Roman"/>
        <family val="1"/>
        <charset val="204"/>
      </rPr>
      <t xml:space="preserve"> Уровень женской безработицы</t>
    </r>
  </si>
  <si>
    <r>
      <t>Целевой индикатор 59</t>
    </r>
    <r>
      <rPr>
        <b/>
        <sz val="12"/>
        <rFont val="Times New Roman"/>
        <family val="1"/>
        <charset val="204"/>
      </rPr>
      <t xml:space="preserve"> Уровень молодежной безработицы</t>
    </r>
  </si>
  <si>
    <r>
      <t>Целевой индикатор 60</t>
    </r>
    <r>
      <rPr>
        <b/>
        <sz val="12"/>
        <rFont val="Times New Roman"/>
        <family val="1"/>
        <charset val="204"/>
      </rPr>
      <t xml:space="preserve"> Доля трудоустроенных из числа лиц, обратившихся по вопросам трудоустройства</t>
    </r>
  </si>
  <si>
    <r>
      <t>Целевой индикатор 61</t>
    </r>
    <r>
      <rPr>
        <b/>
        <sz val="12"/>
        <rFont val="Times New Roman"/>
        <family val="1"/>
        <charset val="204"/>
      </rPr>
      <t xml:space="preserve"> Доля трудоустроенных лиц на постоянную работу из числа обратившихся целевых групп</t>
    </r>
  </si>
  <si>
    <r>
      <t>Целевой индикатор 62</t>
    </r>
    <r>
      <rPr>
        <b/>
        <sz val="12"/>
        <rFont val="Times New Roman"/>
        <family val="1"/>
        <charset val="204"/>
      </rPr>
      <t xml:space="preserve"> Удельный вес квалифицированных специалистов в составе привлекаемой иностранной рабочей силы по разрешениям выданным местными исполнительными органами (по квоте на привлечение иностранной рабочей силы)</t>
    </r>
  </si>
  <si>
    <r>
      <t>Целевой индикатор 63</t>
    </r>
    <r>
      <rPr>
        <b/>
        <sz val="12"/>
        <rFont val="Times New Roman"/>
        <family val="1"/>
        <charset val="204"/>
      </rPr>
      <t xml:space="preserve"> Уровень производственного травматизма</t>
    </r>
  </si>
  <si>
    <t>(коэффициент частоты  несчастных случаев на 1000 человек)</t>
  </si>
  <si>
    <t>район Г. Мусрепова</t>
  </si>
  <si>
    <r>
      <t>Целевой индикатор 64</t>
    </r>
    <r>
      <rPr>
        <b/>
        <sz val="12"/>
        <rFont val="Times New Roman"/>
        <family val="1"/>
        <charset val="204"/>
      </rPr>
      <t xml:space="preserve"> Удельный вес  устраненных  нарушений  трудового законодательства</t>
    </r>
  </si>
  <si>
    <t>в % к  общему количеству  выявленных нарушений</t>
  </si>
  <si>
    <r>
      <t>Целевой индикатор 65</t>
    </r>
    <r>
      <rPr>
        <b/>
        <sz val="12"/>
        <rFont val="Times New Roman"/>
        <family val="1"/>
        <charset val="204"/>
      </rPr>
      <t xml:space="preserve"> Доля населения с доходами ниже прожиточного минимума</t>
    </r>
  </si>
  <si>
    <r>
      <t>Целевой индикатор 66</t>
    </r>
    <r>
      <rPr>
        <b/>
        <sz val="12"/>
        <rFont val="Times New Roman"/>
        <family val="1"/>
        <charset val="204"/>
      </rPr>
      <t xml:space="preserve"> Доля трудоспособных из числа получателей адресной социальной помощи</t>
    </r>
  </si>
  <si>
    <r>
      <t>Целевой индикатор 67</t>
    </r>
    <r>
      <rPr>
        <b/>
        <sz val="12"/>
        <rFont val="Times New Roman"/>
        <family val="1"/>
        <charset val="204"/>
      </rPr>
      <t xml:space="preserve"> Удельный вес лиц, охваченных оказанием специальных социальных услуг (в общей численности лиц, нуждающихся в их получении)</t>
    </r>
  </si>
  <si>
    <r>
      <t>Целевой индикатор 68</t>
    </r>
    <r>
      <rPr>
        <b/>
        <sz val="12"/>
        <rFont val="Times New Roman"/>
        <family val="1"/>
        <charset val="204"/>
      </rPr>
      <t xml:space="preserve"> Доля лиц, охваченных специальными социальными услугами, предоставляемыми субъектами частного сектора (в том числе, неправительственными организациями)</t>
    </r>
  </si>
  <si>
    <r>
      <t>Целевой индикатор 69</t>
    </r>
    <r>
      <rPr>
        <b/>
        <sz val="12"/>
        <rFont val="Times New Roman"/>
        <family val="1"/>
        <charset val="204"/>
      </rPr>
      <t xml:space="preserve"> Среднее число посетителей организаций культуры на 1000 человек</t>
    </r>
  </si>
  <si>
    <t>Библиотек</t>
  </si>
  <si>
    <t>Район Г.Мусрепова</t>
  </si>
  <si>
    <t>Район М.Жумабаева</t>
  </si>
  <si>
    <t>Театров (г.Петропаловск)</t>
  </si>
  <si>
    <t>концертных организаций</t>
  </si>
  <si>
    <t>Музеев (9 музеев)</t>
  </si>
  <si>
    <r>
      <t>Целевой индикатор 70</t>
    </r>
    <r>
      <rPr>
        <b/>
        <sz val="12"/>
        <rFont val="Times New Roman"/>
        <family val="1"/>
        <charset val="204"/>
      </rPr>
      <t xml:space="preserve"> Охват граждан, занимающихся физической культурой и спортом</t>
    </r>
  </si>
  <si>
    <t>Район Г. Мусрепова</t>
  </si>
  <si>
    <r>
      <t>Целевой индикатор 71</t>
    </r>
    <r>
      <rPr>
        <b/>
        <sz val="12"/>
        <rFont val="Times New Roman"/>
        <family val="1"/>
        <charset val="204"/>
      </rPr>
      <t xml:space="preserve"> Охват детей и подростков от 7 до 18 лет, занимающихся физической культурой и спортом в детско-юношеских спортивных школах, спортивных клубах физической подготовки от общей численности детей и подростков</t>
    </r>
  </si>
  <si>
    <r>
      <t>Целевой индикатор 72</t>
    </r>
    <r>
      <rPr>
        <b/>
        <sz val="12"/>
        <rFont val="Times New Roman"/>
        <family val="1"/>
        <charset val="204"/>
      </rPr>
      <t xml:space="preserve"> Увеличение количества обслуженных посетителей местами размещения по внутреннему туризму (резиденты), в сравнении с предыдущим годом</t>
    </r>
  </si>
  <si>
    <r>
      <t>Целевой индикатор 73</t>
    </r>
    <r>
      <rPr>
        <b/>
        <sz val="12"/>
        <rFont val="Times New Roman"/>
        <family val="1"/>
        <charset val="204"/>
      </rPr>
      <t xml:space="preserve"> Увеличение количества обслуженных посетителей местами размещения по въездному туризму (нерезиденты), в сравнении с предыдущим годом</t>
    </r>
  </si>
  <si>
    <r>
      <t>Целевой индикатор 74</t>
    </r>
    <r>
      <rPr>
        <b/>
        <sz val="12"/>
        <rFont val="Times New Roman"/>
        <family val="1"/>
        <charset val="204"/>
      </rPr>
      <t xml:space="preserve"> Увеличение количества представленных койко-суток, в сравнении с предыдущим годом</t>
    </r>
  </si>
  <si>
    <r>
      <t>Целевой индикатор 75</t>
    </r>
    <r>
      <rPr>
        <b/>
        <sz val="12"/>
        <rFont val="Times New Roman"/>
        <family val="1"/>
        <charset val="204"/>
      </rPr>
      <t xml:space="preserve"> Доля взрослого населения, владеющего государственным языком</t>
    </r>
  </si>
  <si>
    <t>район им. Г.Мусрепова</t>
  </si>
  <si>
    <r>
      <t>Целевой индикатор 76</t>
    </r>
    <r>
      <rPr>
        <b/>
        <sz val="12"/>
        <rFont val="Times New Roman"/>
        <family val="1"/>
        <charset val="204"/>
      </rPr>
      <t xml:space="preserve"> Доля взрослого населения, владеющего английском языком</t>
    </r>
  </si>
  <si>
    <r>
      <t>Целевой индикатор 77</t>
    </r>
    <r>
      <rPr>
        <b/>
        <sz val="12"/>
        <rFont val="Times New Roman"/>
        <family val="1"/>
        <charset val="204"/>
      </rPr>
      <t xml:space="preserve"> Доля взрослого населения, владеющего тремя языками   (государственным, русским, английским)</t>
    </r>
  </si>
  <si>
    <r>
      <t>Целевой индикатор 78</t>
    </r>
    <r>
      <rPr>
        <b/>
        <sz val="12"/>
        <rFont val="Times New Roman"/>
        <family val="1"/>
        <charset val="204"/>
      </rPr>
      <t xml:space="preserve"> Удельный вес преступлений, совершенных на улицах</t>
    </r>
  </si>
  <si>
    <r>
      <t>Целевой индикатор 79</t>
    </r>
    <r>
      <rPr>
        <b/>
        <sz val="12"/>
        <rFont val="Times New Roman"/>
        <family val="1"/>
        <charset val="204"/>
      </rPr>
      <t xml:space="preserve"> Снижение числа погибших в дорожно-транспортных происшествиях на 100 пострадавших</t>
    </r>
  </si>
  <si>
    <r>
      <t>Целевой индикатор 80</t>
    </r>
    <r>
      <rPr>
        <b/>
        <sz val="12"/>
        <rFont val="Times New Roman"/>
        <family val="1"/>
        <charset val="204"/>
      </rPr>
      <t xml:space="preserve"> Удельный вес преступлений, совершенных несовершеннолетними</t>
    </r>
  </si>
  <si>
    <r>
      <t>Целевой индикатор 81</t>
    </r>
    <r>
      <rPr>
        <b/>
        <sz val="12"/>
        <rFont val="Times New Roman"/>
        <family val="1"/>
        <charset val="204"/>
      </rPr>
      <t xml:space="preserve"> Удельный вес преступлений, совершенных ранее совершавшими</t>
    </r>
  </si>
  <si>
    <r>
      <t>Целевой индикатор 82</t>
    </r>
    <r>
      <rPr>
        <b/>
        <sz val="12"/>
        <rFont val="Times New Roman"/>
        <family val="1"/>
        <charset val="204"/>
      </rPr>
      <t xml:space="preserve"> Доля выявленных преступлений, связанных со сбытом либо в целях сбыта наркотиков, от общего числа наркопреступлений</t>
    </r>
  </si>
  <si>
    <r>
      <t>Целевой индикатор 83</t>
    </r>
    <r>
      <rPr>
        <b/>
        <sz val="12"/>
        <rFont val="Times New Roman"/>
        <family val="1"/>
        <charset val="204"/>
      </rPr>
      <t xml:space="preserve"> Уровень обеспеченности инфраструктуры противодействия чрезвычайным ситуациям</t>
    </r>
  </si>
  <si>
    <t>50.0</t>
  </si>
  <si>
    <r>
      <t>Целевой индикатор 84</t>
    </r>
    <r>
      <rPr>
        <b/>
        <sz val="12"/>
        <rFont val="Times New Roman"/>
        <family val="1"/>
        <charset val="204"/>
      </rPr>
      <t xml:space="preserve"> Плотность фиксированных линий телефонной связи на 100 жит.</t>
    </r>
  </si>
  <si>
    <r>
      <t>Целевой индикатор 85</t>
    </r>
    <r>
      <rPr>
        <b/>
        <sz val="12"/>
        <rFont val="Times New Roman"/>
        <family val="1"/>
        <charset val="204"/>
      </rPr>
      <t xml:space="preserve"> Доля пользователей Интернет *</t>
    </r>
  </si>
  <si>
    <r>
      <t>Целевой индикатор 86</t>
    </r>
    <r>
      <rPr>
        <b/>
        <sz val="12"/>
        <rFont val="Times New Roman"/>
        <family val="1"/>
        <charset val="204"/>
      </rPr>
      <t xml:space="preserve"> Уровень цифровой грамотности населения**</t>
    </r>
  </si>
  <si>
    <r>
      <t>Целевой индикатор 87</t>
    </r>
    <r>
      <rPr>
        <b/>
        <sz val="12"/>
        <rFont val="Times New Roman"/>
        <family val="1"/>
        <charset val="204"/>
      </rPr>
      <t xml:space="preserve"> Индекс физического объема строительных работ</t>
    </r>
  </si>
  <si>
    <r>
      <t>Целевой индикатор 88</t>
    </r>
    <r>
      <rPr>
        <b/>
        <sz val="12"/>
        <rFont val="Times New Roman"/>
        <family val="1"/>
        <charset val="204"/>
      </rPr>
      <t xml:space="preserve"> Общая площадь введенных в эксплуатацию жилых зданий</t>
    </r>
  </si>
  <si>
    <r>
      <t>Целевой индикатор 89</t>
    </r>
    <r>
      <rPr>
        <b/>
        <sz val="12"/>
        <rFont val="Times New Roman"/>
        <family val="1"/>
        <charset val="204"/>
      </rPr>
      <t xml:space="preserve"> Доля объектов социальной инфраструктуры, обеспеченных доступом для инвалидов от общего числа паспортизированных объектов социальной, транспортной инфраструктуры</t>
    </r>
  </si>
  <si>
    <r>
      <t>Целевой индикатор 90</t>
    </r>
    <r>
      <rPr>
        <b/>
        <sz val="12"/>
        <rFont val="Times New Roman"/>
        <family val="1"/>
        <charset val="204"/>
      </rPr>
      <t xml:space="preserve"> Доля автомобильных дорог областного и районного значения, находящихся в хорошем и удовлетворительном состоянии</t>
    </r>
  </si>
  <si>
    <t>Аккайынский  район</t>
  </si>
  <si>
    <t>Район Магжана Жумабаева</t>
  </si>
  <si>
    <t>Район Габита Мусрепова</t>
  </si>
  <si>
    <r>
      <t>Целевой индикатор 91</t>
    </r>
    <r>
      <rPr>
        <b/>
        <sz val="12"/>
        <rFont val="Times New Roman"/>
        <family val="1"/>
        <charset val="204"/>
      </rPr>
      <t xml:space="preserve"> Доля не охваченных пассажирским автотранспортным сообщением населенных пунктов</t>
    </r>
  </si>
  <si>
    <t>акимат Айыртауского района</t>
  </si>
  <si>
    <t>акимат Акжарского района</t>
  </si>
  <si>
    <t>акимат Аккайынского района</t>
  </si>
  <si>
    <t>акимат Есильского района</t>
  </si>
  <si>
    <t>акимат Жамбылского района</t>
  </si>
  <si>
    <t>акимат района М. Жумабаева</t>
  </si>
  <si>
    <t>акимат Кызылжарского района</t>
  </si>
  <si>
    <t>акимат Мамлютского района</t>
  </si>
  <si>
    <t>акимат района Г. Мусрепова</t>
  </si>
  <si>
    <t>акимат Тайыншинского района</t>
  </si>
  <si>
    <t>акимат Тимирязевского района</t>
  </si>
  <si>
    <t>акимат Уалихановского района</t>
  </si>
  <si>
    <t>район акимат  Шал акына</t>
  </si>
  <si>
    <r>
      <t>Целевой индикатор 92</t>
    </r>
    <r>
      <rPr>
        <b/>
        <sz val="12"/>
        <rFont val="Times New Roman"/>
        <family val="1"/>
        <charset val="204"/>
      </rPr>
      <t xml:space="preserve"> Снижение доли объектов кондоминиума, требующих капитального ремонта</t>
    </r>
  </si>
  <si>
    <r>
      <t>Целевой индикатор 93</t>
    </r>
    <r>
      <rPr>
        <b/>
        <sz val="12"/>
        <rFont val="Times New Roman"/>
        <family val="1"/>
        <charset val="204"/>
      </rPr>
      <t xml:space="preserve"> Доступ в городах к централизованному:</t>
    </r>
  </si>
  <si>
    <t>Водоснабжению</t>
  </si>
  <si>
    <t>Водоотведению</t>
  </si>
  <si>
    <r>
      <t>Целевой индикатор 94</t>
    </r>
    <r>
      <rPr>
        <b/>
        <sz val="12"/>
        <rFont val="Times New Roman"/>
        <family val="1"/>
        <charset val="204"/>
      </rPr>
      <t xml:space="preserve"> Доступ сельских населенных пунктов к централизованному: **</t>
    </r>
  </si>
  <si>
    <r>
      <t>Целевой индикатор 95</t>
    </r>
    <r>
      <rPr>
        <b/>
        <sz val="12"/>
        <rFont val="Times New Roman"/>
        <family val="1"/>
        <charset val="204"/>
      </rPr>
      <t xml:space="preserve"> Протяженность модернизированных сетей:</t>
    </r>
  </si>
  <si>
    <r>
      <t>Целевой индикатор 96</t>
    </r>
    <r>
      <rPr>
        <b/>
        <sz val="12"/>
        <rFont val="Times New Roman"/>
        <family val="1"/>
        <charset val="204"/>
      </rPr>
      <t xml:space="preserve"> Доля модернизированных сетей от общей протяженности:</t>
    </r>
  </si>
  <si>
    <r>
      <t>Целевой индикатор 97</t>
    </r>
    <r>
      <rPr>
        <b/>
        <sz val="12"/>
        <rFont val="Times New Roman"/>
        <family val="1"/>
        <charset val="204"/>
      </rPr>
      <t xml:space="preserve"> Объем нормативных загрязняющих веществ:</t>
    </r>
  </si>
  <si>
    <t xml:space="preserve">Выбросов в атмосферный воздух </t>
  </si>
  <si>
    <t>Сбросов в водные объекты</t>
  </si>
  <si>
    <r>
      <t>Целевой индикатор 98</t>
    </r>
    <r>
      <rPr>
        <b/>
        <sz val="12"/>
        <rFont val="Times New Roman"/>
        <family val="1"/>
        <charset val="204"/>
      </rPr>
      <t xml:space="preserve"> Индекс физического объема негосударственных инвестиций в основной капитал водного хозяйства (водохозяйственные объекты) и гидромелиоративные системы и оборудование*</t>
    </r>
  </si>
  <si>
    <t>Отсутствуют методики (формулы) расчета и источник информации</t>
  </si>
  <si>
    <r>
      <t>Целевой индикатор 99</t>
    </r>
    <r>
      <rPr>
        <b/>
        <sz val="12"/>
        <rFont val="Times New Roman"/>
        <family val="1"/>
        <charset val="204"/>
      </rPr>
      <t xml:space="preserve"> Доля утилизации твердых бытовых отходов к их образованию</t>
    </r>
  </si>
  <si>
    <r>
      <t>Целевой индикатор 100</t>
    </r>
    <r>
      <rPr>
        <b/>
        <sz val="12"/>
        <rFont val="Times New Roman"/>
        <family val="1"/>
        <charset val="204"/>
      </rPr>
      <t xml:space="preserve"> Охват населения области услугами по сбору и транспортировке отходов</t>
    </r>
  </si>
  <si>
    <r>
      <t>Целевой индикатор 101</t>
    </r>
    <r>
      <rPr>
        <b/>
        <sz val="12"/>
        <rFont val="Times New Roman"/>
        <family val="1"/>
        <charset val="204"/>
      </rPr>
      <t xml:space="preserve"> Доля объектов размещения твердых бытовых отходов, соответствующих экологическим требованиям и санитарным правилам (от общего количества мест их размещения)</t>
    </r>
  </si>
  <si>
    <t>4.0</t>
  </si>
  <si>
    <t>район Шал Акына</t>
  </si>
  <si>
    <r>
      <t>Целевой индикатор 102</t>
    </r>
    <r>
      <rPr>
        <b/>
        <sz val="12"/>
        <rFont val="Times New Roman"/>
        <family val="1"/>
        <charset val="204"/>
      </rPr>
      <t xml:space="preserve"> Индекс физического объема инвестиций в основной капитал лесного хозяйства*</t>
    </r>
  </si>
  <si>
    <r>
      <t>Целевой индикатор 103</t>
    </r>
    <r>
      <rPr>
        <b/>
        <sz val="12"/>
        <rFont val="Times New Roman"/>
        <family val="1"/>
        <charset val="204"/>
      </rPr>
      <t xml:space="preserve"> Индекс физического объема негосударственных инвестиций в основной капитал плантационного  лесоразведения *</t>
    </r>
  </si>
  <si>
    <r>
      <t>Целевой индикатор 104</t>
    </r>
    <r>
      <rPr>
        <b/>
        <sz val="12"/>
        <rFont val="Times New Roman"/>
        <family val="1"/>
        <charset val="204"/>
      </rPr>
      <t xml:space="preserve"> Индекс физического объема негосударственных инвестиций в основной капитал воспроизводства животного мира *</t>
    </r>
  </si>
  <si>
    <r>
      <t>Целевой индикатор 105</t>
    </r>
    <r>
      <rPr>
        <b/>
        <sz val="12"/>
        <rFont val="Times New Roman"/>
        <family val="1"/>
        <charset val="204"/>
      </rPr>
      <t xml:space="preserve"> Площадь покрытых лесом угодий на территории государственного лесного фонда, находящегося в ведении местных исполнительных органов</t>
    </r>
  </si>
  <si>
    <r>
      <t>Целевой индикатор 106</t>
    </r>
    <r>
      <rPr>
        <b/>
        <sz val="12"/>
        <rFont val="Times New Roman"/>
        <family val="1"/>
        <charset val="204"/>
      </rPr>
      <t xml:space="preserve"> Средняя площадь одного лесного пожара на территории государственного лесного фонда, находящегося в ведении местных исполнительных органов</t>
    </r>
  </si>
  <si>
    <r>
      <t>Целевой индикатор 107</t>
    </r>
    <r>
      <rPr>
        <b/>
        <sz val="12"/>
        <rFont val="Times New Roman"/>
        <family val="1"/>
        <charset val="204"/>
      </rPr>
      <t xml:space="preserve"> Увеличение доли вовлеченных в сельскохозяйственный оборот земель сельхоз назначения</t>
    </r>
  </si>
  <si>
    <r>
      <t>Целевой индикатор 108</t>
    </r>
    <r>
      <rPr>
        <b/>
        <sz val="12"/>
        <rFont val="Times New Roman"/>
        <family val="1"/>
        <charset val="204"/>
      </rPr>
      <t xml:space="preserve"> Доля севооборотов в составе пахотных  земель (полевой севооборот)</t>
    </r>
  </si>
  <si>
    <r>
      <t>Целевой индикатор 109</t>
    </r>
    <r>
      <rPr>
        <b/>
        <sz val="12"/>
        <rFont val="Times New Roman"/>
        <family val="1"/>
        <charset val="204"/>
      </rPr>
      <t xml:space="preserve"> Доля пастбищеоборота в составе  естественных  пастбищных угодий (кормовой севооборот)</t>
    </r>
  </si>
  <si>
    <r>
      <t>Целевой индикатор 110</t>
    </r>
    <r>
      <rPr>
        <b/>
        <sz val="12"/>
        <rFont val="Times New Roman"/>
        <family val="1"/>
        <charset val="204"/>
      </rPr>
      <t xml:space="preserve"> Чистая сменяемость государственных служащих (уход с системы государственной службы) органами</t>
    </r>
  </si>
  <si>
    <r>
      <t xml:space="preserve">Целевой индикатор 111 </t>
    </r>
    <r>
      <rPr>
        <b/>
        <sz val="12"/>
        <rFont val="Times New Roman"/>
        <family val="1"/>
        <charset val="204"/>
      </rPr>
      <t>Приобретение сельскохозяйственной техники и оборудования</t>
    </r>
  </si>
  <si>
    <t xml:space="preserve"> %</t>
  </si>
  <si>
    <r>
      <t xml:space="preserve">Целевой индикатор 112 </t>
    </r>
    <r>
      <rPr>
        <b/>
        <sz val="12"/>
        <rFont val="Times New Roman"/>
        <family val="1"/>
        <charset val="204"/>
      </rPr>
      <t>Удельный вес получателей АСП (обусловленной денежной помощи), вовлеченных в активные меры содействия</t>
    </r>
  </si>
  <si>
    <t xml:space="preserve">  </t>
  </si>
  <si>
    <t>Информация о достижении целевых индикаторов  в разрезе районов, г.Петропавловска</t>
  </si>
  <si>
    <t>Доля малого и среднего бизнеса в валовом региональном продукте</t>
  </si>
  <si>
    <t>х</t>
  </si>
  <si>
    <t>Аппарат акима области, управление образования, акиматы районов и   г. Петропавловск</t>
  </si>
  <si>
    <r>
      <rPr>
        <b/>
        <sz val="12"/>
        <color rgb="FF000000"/>
        <rFont val="Times New Roman"/>
        <family val="1"/>
        <charset val="204"/>
      </rPr>
      <t>Мероприятие исполнено.</t>
    </r>
    <r>
      <rPr>
        <b/>
        <u/>
        <sz val="12"/>
        <color rgb="FF000000"/>
        <rFont val="Times New Roman"/>
        <family val="1"/>
        <charset val="204"/>
      </rPr>
      <t xml:space="preserve"> </t>
    </r>
    <r>
      <rPr>
        <sz val="12"/>
        <rFont val="Times New Roman"/>
        <family val="1"/>
        <charset val="204"/>
      </rPr>
      <t xml:space="preserve">На территории области проведено </t>
    </r>
    <r>
      <rPr>
        <b/>
        <sz val="12"/>
        <rFont val="Times New Roman"/>
        <family val="1"/>
        <charset val="204"/>
      </rPr>
      <t>7</t>
    </r>
    <r>
      <rPr>
        <sz val="12"/>
        <rFont val="Times New Roman"/>
        <family val="1"/>
        <charset val="204"/>
      </rPr>
      <t xml:space="preserve"> целевых оперативно-профилактических мероприятия, направленных на выявление нарушений Правил приобретения, хранения, учета, использования и уничтожения наркотических средств, психотропных веществ и прекурсоров, в сфере легального оборота наркотических средств. </t>
    </r>
    <r>
      <rPr>
        <i/>
        <sz val="12"/>
        <rFont val="Times New Roman"/>
        <family val="1"/>
        <charset val="204"/>
      </rPr>
      <t xml:space="preserve">(ОПМ «Допинг» (4 этапа), «Паутина» (4 этапа), «Транзит» (3 этапа), «Көкнәр-2018», «Канал-Красный бархан», «Рубеж, «Рефлекс»). </t>
    </r>
    <r>
      <rPr>
        <sz val="12"/>
        <rFont val="Times New Roman"/>
        <family val="1"/>
        <charset val="204"/>
      </rPr>
      <t>В рамках предстоящего Года молодежи, ДП запланирован комплекс мероприятий по предупреждению наркопреступлений и профилактике наркомании, с акцентом на противодействие незаконному обороту синтетических наркотиков, особенно в молодежной среде. Кроме того, 2019 год в Департаменте полиции объявлен Годом борьбы с наркоправонарушениями под девизом «Будущее без наркотиков!».</t>
    </r>
  </si>
  <si>
    <r>
      <rPr>
        <b/>
        <sz val="12"/>
        <rFont val="Times New Roman"/>
        <family val="1"/>
        <charset val="204"/>
      </rPr>
      <t>Мероприятие исполнено.</t>
    </r>
    <r>
      <rPr>
        <b/>
        <u/>
        <sz val="12"/>
        <rFont val="Times New Roman"/>
        <family val="1"/>
        <charset val="204"/>
      </rPr>
      <t xml:space="preserve"> </t>
    </r>
    <r>
      <rPr>
        <sz val="12"/>
        <rFont val="Times New Roman"/>
        <family val="1"/>
        <charset val="204"/>
      </rPr>
      <t xml:space="preserve">В течение 2018 года сотрудниками УБН ДП проводилась работа, направленная на профилактику наркомании и токсикомании среди населения. Необходимо отметить активную позицию и вклад в проведении мероприятий антинаркотической направленности неправительственных объединений области. С участием НПО проведено 997 мероприятий. В 2018 учебного года сотрудниками полиции в школах, колледжах и ВУЗе проводились интерактивные встречи с учащимися. Согласно совместного плана работы с заинтересованными государственными учреждениями и неправительственными объединениями, один раз в учебную четверть проводятся онлайн-уроки с учащимися школ и колледжей области. </t>
    </r>
  </si>
  <si>
    <t>ОП Айыртауского района</t>
  </si>
  <si>
    <t>ОП Акжарского района</t>
  </si>
  <si>
    <t>ОП Аккайынского района</t>
  </si>
  <si>
    <t>ОП Есильского района</t>
  </si>
  <si>
    <t>ОП Жамбылского района</t>
  </si>
  <si>
    <t>ОП района М. Жумабаева</t>
  </si>
  <si>
    <t>ОП Кызылжарского района</t>
  </si>
  <si>
    <t>ОП Мамлютского района</t>
  </si>
  <si>
    <t>ОП района Г. Мусрепова</t>
  </si>
  <si>
    <t>ОП Тайыншинского района</t>
  </si>
  <si>
    <t>ОП Тимирязевского района</t>
  </si>
  <si>
    <t>ОП Уалихановского района</t>
  </si>
  <si>
    <t>ОП района Шал акына</t>
  </si>
  <si>
    <r>
      <t xml:space="preserve">Индикатор исполнен. </t>
    </r>
    <r>
      <rPr>
        <sz val="12"/>
        <color rgb="FF000000"/>
        <rFont val="Times New Roman"/>
        <family val="1"/>
        <charset val="204"/>
      </rPr>
      <t xml:space="preserve">В 2018 году отмечается снижение преступлений, совершенных на улицах на 5,6% </t>
    </r>
    <r>
      <rPr>
        <i/>
        <sz val="12"/>
        <color rgb="FF000000"/>
        <rFont val="Times New Roman"/>
        <family val="1"/>
        <charset val="204"/>
      </rPr>
      <t>(с 7295 до 6889).</t>
    </r>
  </si>
  <si>
    <t>Индикатор исполнен.</t>
  </si>
  <si>
    <r>
      <t xml:space="preserve">Мероприятие выполнено. </t>
    </r>
    <r>
      <rPr>
        <sz val="12"/>
        <rFont val="Times New Roman"/>
        <family val="1"/>
        <charset val="204"/>
      </rPr>
      <t>При плане 2018 года 1789,1 млн. тенге, освоено 1788 млн. тенге, не освоено 1,1 млн. тенге по причине судебных разбирательств между КГП на ПХВ «Областная больница» и поставщиком ввиду невыполнения договорных обязательств по капремонту фасадов КГП на ПХВ «Областная больница». Проведен: - капитальный ремонт 20-ти объектов здравоохранения (в т.ч.1 объект по Госпрограмме продуктивной занятости); - приобретено 126 единиц медицинского оборудования на сумму 636,2 млн тенге; - на условиях финансового лизинга приобретено 7 единиц дорогостоящего медицинского оборудования  на  сумму 143,4 млн. тенге; - 15 медицинских организации оснащены санитарным автотранспортом в количестве 36 единиц (в т.ч.2-мя реанимобилями) на сумму 232,6 млн. тенге; - приобретено 885 комплектов компьютерной техники на сумму 137,4 млн тенге.</t>
    </r>
  </si>
  <si>
    <r>
      <t xml:space="preserve">Мероприятие выполнено.  </t>
    </r>
    <r>
      <rPr>
        <sz val="12"/>
        <rFont val="Times New Roman"/>
        <family val="1"/>
        <charset val="204"/>
      </rPr>
      <t xml:space="preserve">При плане 2018 года – 512,2 млн. тенге, освоено 512,2 млн. тенге. Освоение 100%. </t>
    </r>
    <r>
      <rPr>
        <sz val="12"/>
        <color rgb="FF000000"/>
        <rFont val="Times New Roman"/>
        <family val="1"/>
        <charset val="204"/>
      </rPr>
      <t>Эпидемиологическая ситуация по вакциноуправляемым заболеваниям благодаря проведенной плановой вакцинации остается стабильной.  Вакцинация в области проходит согласно Национальному календарю прививок РК. Согласно отчетным формам охват вакцинацией из числа подлежащего населения по итогам 2018 года при плане 95%, факт составил 95%.</t>
    </r>
  </si>
  <si>
    <r>
      <t xml:space="preserve">Мероприятие выполнено. </t>
    </r>
    <r>
      <rPr>
        <sz val="12"/>
        <color rgb="FF000000"/>
        <rFont val="Times New Roman"/>
        <family val="1"/>
        <charset val="204"/>
      </rPr>
      <t>При уточнении бюджета в 2018 году запланированные средства по мероприятию «п</t>
    </r>
    <r>
      <rPr>
        <sz val="12"/>
        <rFont val="Times New Roman"/>
        <family val="1"/>
        <charset val="204"/>
      </rPr>
      <t>роведение медицинской организацией мероприятий, снижающих половое влечение, осуществляемые на основании решения суда</t>
    </r>
    <r>
      <rPr>
        <sz val="12"/>
        <color rgb="FF000000"/>
        <rFont val="Times New Roman"/>
        <family val="1"/>
        <charset val="204"/>
      </rPr>
      <t>» были возвращены в республиканский бюджет ввиду отсутствия лиц к проведению химической кастрации.</t>
    </r>
  </si>
  <si>
    <r>
      <t xml:space="preserve">Мероприятие выполнено. </t>
    </r>
    <r>
      <rPr>
        <sz val="12"/>
        <rFont val="Times New Roman"/>
        <family val="1"/>
        <charset val="204"/>
      </rPr>
      <t xml:space="preserve">При плане 2018 года 58,9 млн. тенге, освоено 58,3 млн. тенге, не освоено 0,6 млн. тенге - поставщиком не оказаны услуги ИП Рахат.  </t>
    </r>
    <r>
      <rPr>
        <sz val="12"/>
        <color rgb="FF000000"/>
        <rFont val="Times New Roman"/>
        <family val="1"/>
        <charset val="204"/>
      </rPr>
      <t>Специалистами Центра психического здоровья  проводится профилактическая санитарно – просветительная работа среди населения: демонстрация видео в поликлинике диспансерного отделения «ЦПЗ» СКО 2782 по ведению ЗОЖ: из них по наркотематике - 367,   о вреде курения – 360, о вреде алкоголя -30; прочитано лекций 311, для 9367 слушателей, по наркотематике 58, по профилактике алкоголизма -11,  о вреде курения  -15;  сотрудниками структурных подразделений подготовлено  и оформлено  125 досок вопросов и ответов: из них по наркотематике -14,  по профилактике алкоголизма - 14,   о вреде курения -18; в структурных подразделениях средним медицинским персоналом  проведено профилактических бесед  о ведении ЗОЖ - 8843, для 59974 слушателей: из них о последствиях наркомании и токсикомании – 912 для 5321слушателя;  по профилактике алкоголизма - 790, для 5748 слушателей;  о вреде курения -937 бесед для 7069 слушателей; сотрудниками структурных подразделений подготовлено и выпущено 184  санбюллетеня: из них по наркотематике - 19,  по профилактике алкоголизма - 15,   о вреде курения 26; оформлено сан. уголков - 122: из них по наркотематике - 6,  по профилактике алкоголизма - 7,   о вреде курения – 12;  проведено 97 часов вопросов и ответов по профилактике  расстройств психического здоровья и ведению ЗОЖ:  в том числе по профилактике наркомании  - 4,  о вреде курения – 5, по профилактике алкоголизма -3.</t>
    </r>
  </si>
  <si>
    <r>
      <t xml:space="preserve">Мероприятие выполнено. </t>
    </r>
    <r>
      <rPr>
        <sz val="12"/>
        <rFont val="Times New Roman"/>
        <family val="1"/>
        <charset val="204"/>
      </rPr>
      <t xml:space="preserve">Освоение 100%. С целью удержания эпидемии ВИЧ-инфекции за 2018 год  предпринимались следующие меры: - откорректированы совместные комплексные планы  - по противодействию распространения ВИЧ-инфекции с департаментом внутренних дел, управлением образования, с департаментом уголовно-исполнительной системы и с 5-ю медицинскими организациями;  - составлен и согласован комплексный План совместных мероприятий по работе с руководителями бизнес-структур для улучшения индикатора «Среднесрочное воздействие на бизнес ВИЧ/СПИД» на 2018-20 годы со специалистами Палаты предпринимателей СКО, ДООЗ СКО; - организовано и проведено  - 33 рабочих совещания, в том числе с  заинтересованными медицинскими организациями – 10, с сотрудниками УБН и УБОП ДВД СКО – 1, с руководящим составом ДУИС – 2, с руководством отдела образования СКО – 2, с руководством Управления предпринимательства и туризма, Палаты предпринимателей СКО и её филиалах - 18;  - 2 заседания Медицинского совета по Анализу деятельности учреждения по итогам 2017 года и I полугодия 2018 года и определение задач; - аттестация средних медицинских работников ОЦ СПИД по действующим нормативным документам; - заслушаны вопросы: -  на заседании Координационного совета по охране здоровья населения при акимате СКО «Об эпидемиологической ситуации и мерах по профилактике инфекционных заболеваний в СКО по итогам 2017 года и I квартала 2018 года; - на заседании комиссии консультативно-совещательного органа по вопросам содействия деятельности учреждений, исполняющих уголовные наказания и иные меры уголовно-правового воздействия, а также по организации социальной и иной помощи лицам, отбывшим уголовные наказания при акимате г.Петропавловска по вопросу организации медицинского обслуживания осужденных с ВИЧ-инфекцией, содержащихся в местах лишения свободы  и обеспечения их АРТ; - на заседании лечебно-профилактического совета для медицинских организаций г.Петропавловска, центральных районных больниц в селекторном режиме по «Профилактике вертикального пути передачи ВИЧ-инфекции от матери ребенку в Северо-Казахстанской области по итогам 2017 года и I квартал 2018 года»; - на заседании областной комиссии по направлению «Здравоохранение» под председательством Белоног Ю.А. «О состоянии заболеваемости ВИЧ/СПИД в СКО 2016-2018г.» в Северо-Казахстанском областном филиале партии «Нұр Отан»; - на аппаратном совещании ДООЗ СКО по вопросу «Анализ заболеваемости ВИЧ в СКО по итогам 5 месяцев 2018 года и проблемные вопросы, а так же пути решения существующих проблем»; </t>
    </r>
  </si>
  <si>
    <t xml:space="preserve"> - на заседании коллегии управления здравоохранения СКО с проводимой работе по стабилизации ВИЧ-инфекции в Северо-Казахстанской области по итогам 6 месяцев 2018 года»; - принято участие:    - в заседании «круглого стола» в ДООЗ СКО на тему «Управление общественным здоровьем, пропаганда ЗОЖ, в рамках реализации седьмого приоритета Послания Президента РК народу Казахстана «Новые возможности развития в условиях четвёртой промышленной революции, в том числе обсуждаемых проблем поднят вопрос о влиянии ВИЧ на бизнес»; - в селекторных совещаниях и в 2 заседаниях коллегии со специалистами Центров СПИД Республики Казахстан по актуальным вопросам ВИЧ/СПИД;  - в заседании Республиканского штаба по принятию неотложных мер  по снижению материнской и младенческой смертности под председательством Вице-министра здравоохранения Республики Казахстан Актаевой Л. М. с участием заместителя акима Северо-Казахстанской области Кожахмет М. Д. - проведено 88 семинаров, в том числе для медицинских работников – 26, педагогов, родителей, учащихся 50,  с сотрудниками ДВД – 4, с медицинскими работниками учреждения ДУИС, для личного состава и осужденных ЕС 164/6, ЕС 164/8 – 4, для аутрич-работников – 4;  - осуществлено: 31 выход в областные, городские и районные медицинские организации с целью оказания консультативной помощи; 39 выездов в районы области, охвачено 13 районов;   -  информационно-образовательной работой по вопросам профилактики ВИЧ-инфекции охвачено 776 бизнес – структур, в том числе крупного  – 34, среднего – 152 и малого – 590; - проведено 8 акций для населения, в том числе молодёжи; - в качестве социальной рекламы размещено 4 баннера, в т.ч. на улицах г.Петропавловска – 2, в Тайыншинском районе – 1, в Есильском районе - 1; - ежедневно для населения по профилактике ВИЧ/СПИД - транслируются видеоролики по местным телеканалам «МТРК»  и «1-ый Северный»; через ТОО «Progress TV» в 20 автобусах и 10 торговых центрах;   - проводится ротация аудиороликов через  «Маркет-Радио» на 25 торговых точках и радио Dala fm Kazahstan в 30 автобусах общественного транспорта и в 8 ТД; - в средствах массовой информации опубликовано 86 статей и 33 пресс-релиза; принято участие в телепередаче регионального уровня (22), 296 материалов на веб-сайтах и социальных сетях; 4 материала в информ-агенствах; в эфире «Радио NS» вышло 12 информаций и на региональном уровне – 6; проведено 2 пресс-конференции; -  прочитано 469 лекций, проведено 2078 бесед, показ видеофильма 156 раз, санитарный уголок постоянно обновляется.</t>
  </si>
  <si>
    <r>
      <rPr>
        <b/>
        <sz val="12"/>
        <color theme="1"/>
        <rFont val="Times New Roman"/>
        <family val="1"/>
        <charset val="204"/>
      </rPr>
      <t>Мероприятие выполнено</t>
    </r>
    <r>
      <rPr>
        <sz val="12"/>
        <color theme="1"/>
        <rFont val="Times New Roman"/>
        <family val="1"/>
        <charset val="204"/>
      </rPr>
      <t>. Специалистами Центра психического здоровья  проводится профилактическая санитарно – просветительная работа среди населения: демонстрация видео в поликлинике диспансерного отделения «ЦПЗ» СКО 2782 по ведению ЗОЖ: из них по наркотематике - 367,   о вреде курения – 360, о вреде алкоголя -30; прочитано лекций 311, для 9367 слушателей, по наркотематике 58, по профилактике алкоголизма -11,  о вреде курения  -15;  сотрудниками структурных подразделений подготовлено  и оформлено  125 досок вопросов и ответов: из них по наркотематике -14,  по профилактике алкоголизма - 14,   о вреде курения -18; в структурных подразделениях средним медицинским персоналом  проведено профилактических бесед  о ведении ЗОЖ - 8843, для 59974 слушателей: из них о последствиях наркомании и токсикомании – 912 для 5321слушателя;  по профилактике алкоголизма - 790, для 5748 слушателей;  о вреде курения -937 бесед для 7069 слушателей; сотрудниками структурных подразделений подготовлено и выпущено 184  санбюллетеня: из них по наркотематике - 19,  по профилактике алкоголизма - 15,   о вреде курения 26; оформлено сан. уголков - 122: из них по наркотематике - 6,  по профилактике алкоголизма - 7,   о вреде курения – 12;  проведено 97 часов вопросов и ответов по профилактике  расстройств психического здоровья и ведению ЗОЖ:  в том числе по профилактике наркомании  - 4,  о вреде курения – 5, по профилактике алкоголизма -3.</t>
    </r>
  </si>
  <si>
    <t>и</t>
  </si>
  <si>
    <t>м</t>
  </si>
  <si>
    <r>
      <rPr>
        <b/>
        <sz val="12"/>
        <color indexed="8"/>
        <rFont val="Times New Roman"/>
        <family val="1"/>
        <charset val="204"/>
      </rPr>
      <t>Индикатор не исполнен.</t>
    </r>
    <r>
      <rPr>
        <sz val="12"/>
        <color indexed="8"/>
        <rFont val="Times New Roman"/>
        <family val="1"/>
        <charset val="204"/>
      </rPr>
      <t xml:space="preserve"> По причине отсутствия текущих платежей по предприятиям АО «Холдинг КазЭкспорт Астык» (325,4 млн. тенге), перерегистрацией АО «Казахтелеком» (141,4 млн. тенге), снижен возврат неиспользованных средств ранее полученных из местного бюджета (327,4 млн. тенге) и другим неналоговым поступлениям в местный бюджет (137,0 млн. тенге).</t>
    </r>
  </si>
  <si>
    <t>Не исполнен. Причиной снижения является зачисление разовых поступлений в 2017 году в местный бюджет на сумму 139,1 млн. тенге,в том числе:                                                                                                                                                    - областной бюджет на сумму 43,0 млн.тенге, произведены разовые поступления по коду 105316 за прошлые годы (10 кратка);                                                                                                                                             - бюджет района разовые полступления составили в объеме 96,1 млн.тенге, а именно:
по коду 108126 (гос.пошлина) – 52,6 млн. тенге взысканы платежи по исполнительным листам с предприятий ТрансАвто (ТОО черкасское 49,7 млн. тенге, ТОО Киялы Астык – 1,3 млн. тенге, ТОО Смирновский элеватор-1,6 млн. тенге.);
по коду 104101 (налог на имущество юр. лиц) – 39,9 млн. тенге, по АО КЕGОК доначислены платежи за 2015-2016 года и начислена пеня;
по коду 104402 (налог на транспорт физических лиц) доначисленные суммы за прошлые годы на сумму 3,6 млн. тенге.
Заместитель акима района Гонтарь Е.В.</t>
  </si>
  <si>
    <t>Не исполнен. В декабре месяце 2017 года были произведены авансовые платежи СХТП в счет платежей 2018 года, на общую  сумму 43,3 млн.тенге. Согласно плана проведенных мероприятий по увеличению поступлений доходной части местного  бюджета поступили  разовые платежи по оплате за эмиссию в окружающую среду 50,1 млн.тенге. Так же были разовые платежи  по  взысканию государственной пошлины в 2017 году по исполнительным  листам на общую сумму 48,9 млн.тенге. Заместитель акима Едресов К.К.</t>
  </si>
  <si>
    <t>Не исполнен. В 2018 году в местный бюджет поступило 1281,1 млн. тенге, в 2017 году - 1261,6 млн. тенге. Причина неисполнения темпа роста: имеется недоимка по ТОО "Надежда-Север" (23,3 млн.тг), ТОО "АФ Майбалык" (11,9 млн. тг), ТОО "Совет СК" (22,0 млн. тг).                                                                           Ответственное должностное лицо: заместитель акима района - Есдаулетов Ж.Т.</t>
  </si>
  <si>
    <t>Не исполнен. Причинами не достижение значения целевого индикатора по итогам  2018 года является уменьшение поступлений по налогам в связи с предоплатой в счет предстоящих платежей в 2017 году на  сумму 37 млн.тенге.  Также в 2017 году поступили разовые платежи  за эмиссии в окружающую среду - 20,9 млн.тенге, госпошлина - 7,4 млн.тенге, ИПН  от имущественного дохода - 2,6 млн.тенге, налогу на транспортные средства - 2,4 млн.тенге и др. Ответственный  за обеспечение достижения целевого индикатора по Кызылжарскому району является заместитель акима района Ескендиров М.М.</t>
  </si>
  <si>
    <t>Не исполнен. Произведены оплаты налогов в декабре 2017 года в счет обязательств 2018 года (182,1 млн. тенге). Согласно плана проведенных мероприятий по увеличению поступлений доходной части местного  бюджета поступили  разовые платежи по оплате за эмиссию в окружающую среду 12,1 млн.тенге. Заместитель акима Баумаганбетов С.Т.</t>
  </si>
  <si>
    <t xml:space="preserve">Не исполнен. Основной причиной снижения поступлений в  районный бюджет являются разовые поступления 2017 года в районный бюджет 120,1 млн. тенге и в областной бюджет 15,9 млн. тенге, так же имеется задолженность по предприятиям Казэкспортастык на 01.01.2019 года  – 22,4 млн. тенге. Заместитель акима Амиржанов Т.Ш.  </t>
  </si>
  <si>
    <t>Не исполнен. Произведены оплаты налогов в декабре 2017 года в счет обязательств 2018 года (14,3 млн. тенге). Согласно плана проведенных мероприятий по увеличению поступлений доходной части местного  бюджета поступили  разовые платежи по оплате за эмиссию в окружающую среду 6,2 млн.тенге. Плата за лесные пользования, 2 пользователя приостановили деятельность 5,9 млн. тенге. Заместитель акима Садуакасов Ш.С.</t>
  </si>
  <si>
    <r>
      <t>Индикатор исполнен.</t>
    </r>
    <r>
      <rPr>
        <sz val="12"/>
        <rFont val="Times New Roman"/>
        <family val="1"/>
        <charset val="204"/>
      </rPr>
      <t xml:space="preserve">   За отчетный период 2018 года поданы заявки на получение разрешений на эмиссии в окружающую среду, получены 3 разрешения на эмиссии в окружающую среду на полигоны твердых бытовых отходов: в Мамлютском, Кызылжарском,  Есильском районах.</t>
    </r>
  </si>
  <si>
    <r>
      <t>Индикатор не рассчитывается.</t>
    </r>
    <r>
      <rPr>
        <sz val="12"/>
        <rFont val="Times New Roman"/>
        <family val="1"/>
        <charset val="204"/>
      </rPr>
      <t xml:space="preserve">   Министерством сельского хозяйства  не доведена до сведения МИО методика  расчета индикатора</t>
    </r>
  </si>
  <si>
    <r>
      <t xml:space="preserve">Индикатор исполнен.  </t>
    </r>
    <r>
      <rPr>
        <sz val="12"/>
        <rFont val="Times New Roman"/>
        <family val="1"/>
        <charset val="204"/>
      </rPr>
      <t>Фактическая средняя площадь пройденная пожарами составила 3,5 га, при плане 8,0 га.  Лесными хозяйствами выполнен комплекс правовых, организационно-технических мер, направленных на снижение пожарной опасности, повышения пожарной устойчивости лесов, предотвращение, своевременное обнаружение и ликвидацию лесных пожаров в соответствии с утвержденными планами, проведены предупредительные противопожарные мероприятия (устройство и уход за минерализованными полосами).</t>
    </r>
  </si>
  <si>
    <r>
      <t xml:space="preserve">Мероприятие исполнено.  </t>
    </r>
    <r>
      <rPr>
        <sz val="12"/>
        <rFont val="Times New Roman"/>
        <family val="1"/>
        <charset val="204"/>
      </rPr>
      <t>На содержание 580 единиц лесной охраны затраты  за 2018 год составили 728,8 млн.тенге</t>
    </r>
  </si>
  <si>
    <r>
      <t xml:space="preserve">Мероприятие исполнено.  </t>
    </r>
    <r>
      <rPr>
        <sz val="12"/>
        <rFont val="Times New Roman"/>
        <family val="1"/>
        <charset val="204"/>
      </rPr>
      <t>По итогам 2018 года по участию в трудовых отрядах «Жасыл Ел» выплачена заработная плата студентам участникам отрядов, с учетом  налогообложения сумма затрат составила 12,1 млн тенге</t>
    </r>
  </si>
  <si>
    <r>
      <t>Индикатор  исполнен.</t>
    </r>
    <r>
      <rPr>
        <sz val="12"/>
        <rFont val="Times New Roman"/>
        <family val="1"/>
        <charset val="204"/>
      </rPr>
      <t xml:space="preserve"> По данным ведомственной отчетности департамента экологии  по Северо-Казахстанской области  объем сбросов в водные объекты за 2018 год составил 36 тысяч тонн, ниже плана на 69 тысячи тонн или на 65,7%.</t>
    </r>
  </si>
  <si>
    <r>
      <t xml:space="preserve">Индикатор исполнен.  </t>
    </r>
    <r>
      <rPr>
        <sz val="12"/>
        <rFont val="Times New Roman"/>
        <family val="1"/>
        <charset val="204"/>
      </rPr>
      <t>По данным ведомственной отчетности департамента экологии по  Северо-Казахстанской области   доля утилизации  твердо бытовых отходов к  объему образованных отходов   за 2018 год составила 7,6%</t>
    </r>
  </si>
  <si>
    <r>
      <t>Индикатор  исполнен.</t>
    </r>
    <r>
      <rPr>
        <sz val="12"/>
        <rFont val="Times New Roman"/>
        <family val="1"/>
        <charset val="204"/>
      </rPr>
      <t xml:space="preserve"> По данным ведомственной отчетности департамента экологии  по Северо-Казахстанской области  объем выбросов в атмосферный воздух за 2018 год составил 116,7 тысяч тонн, ниже плана  на 12,3 тысяч тонн или на 9,6%.</t>
    </r>
  </si>
  <si>
    <r>
      <t xml:space="preserve">Индикатор исполнен.  </t>
    </r>
    <r>
      <rPr>
        <sz val="12"/>
        <rFont val="Times New Roman"/>
        <family val="1"/>
        <charset val="204"/>
      </rPr>
      <t>Пути достижения индикатора – проведение мероприятий по воспроизводству лесов и лесоразведению. Увеличена площадь покрытых лесом угодий за 2018 год  на 1,6 тыс. га   или на 0,37% от плана.</t>
    </r>
  </si>
  <si>
    <r>
      <t xml:space="preserve">Мероприятие исполнено.  </t>
    </r>
    <r>
      <rPr>
        <sz val="12"/>
        <rFont val="Times New Roman"/>
        <family val="1"/>
        <charset val="204"/>
      </rPr>
      <t>Проведено строительство, реконструкция, модернизация сетей для транспортировки дренажных, шахтных и ливневых вод, хозяйственно-бытовых, производственных и сельскохозяйственных сточных вод и гидрошламовых отходов, хвостов флотации (шламонакопителей, отстойников, золоотвалов, прудов-испарителей)</t>
    </r>
  </si>
  <si>
    <t>да</t>
  </si>
  <si>
    <t>без методики</t>
  </si>
  <si>
    <t>Индикатор не достигнут. Не проведены мероприятия по оформлению разрешительной документации на объект размещения твердых бытовых отходов.Ответственное лицо: Заместитель акима района</t>
  </si>
  <si>
    <t>Индикатор не достигнут. Не проведены мероприятия по оформлению разрешительной документации на объект размещения твердых бытовых отходов. Ответственное лицо: Заместитель акима района</t>
  </si>
  <si>
    <t>3,6</t>
  </si>
  <si>
    <t>1.7</t>
  </si>
  <si>
    <t>10.7</t>
  </si>
  <si>
    <t>10.2</t>
  </si>
  <si>
    <t>1.8</t>
  </si>
  <si>
    <t>3.8</t>
  </si>
  <si>
    <t>1,6</t>
  </si>
  <si>
    <t>6.2</t>
  </si>
  <si>
    <t xml:space="preserve">254032000  254005000 </t>
  </si>
  <si>
    <r>
      <rPr>
        <b/>
        <sz val="12"/>
        <rFont val="Times New Roman"/>
        <family val="1"/>
        <charset val="204"/>
      </rPr>
      <t xml:space="preserve">Мероприятие исполнено. </t>
    </r>
    <r>
      <rPr>
        <sz val="12"/>
        <rFont val="Times New Roman"/>
        <family val="1"/>
        <charset val="204"/>
      </rPr>
      <t xml:space="preserve">В рамках реализации проекта было проведено 42 мероприятия – с охватом 1 100 человек.
</t>
    </r>
  </si>
  <si>
    <r>
      <rPr>
        <b/>
        <sz val="12"/>
        <rFont val="Times New Roman"/>
        <family val="1"/>
        <charset val="204"/>
      </rPr>
      <t xml:space="preserve">Мероприятие исполнено. </t>
    </r>
    <r>
      <rPr>
        <sz val="12"/>
        <rFont val="Times New Roman"/>
        <family val="1"/>
        <charset val="204"/>
      </rPr>
      <t>По итогам проекта проведено  3 мероприятия с численным охватом более 400 человек.</t>
    </r>
  </si>
  <si>
    <r>
      <rPr>
        <b/>
        <sz val="12"/>
        <rFont val="Times New Roman"/>
        <family val="1"/>
        <charset val="204"/>
      </rPr>
      <t xml:space="preserve">Мероприятие исполнено. </t>
    </r>
    <r>
      <rPr>
        <sz val="12"/>
        <rFont val="Times New Roman"/>
        <family val="1"/>
        <charset val="204"/>
      </rPr>
      <t>Общий охват составил более 500 человек. Проведено 4 мероприятия.</t>
    </r>
  </si>
  <si>
    <r>
      <rPr>
        <b/>
        <sz val="12"/>
        <rFont val="Times New Roman"/>
        <family val="1"/>
        <charset val="204"/>
      </rPr>
      <t xml:space="preserve">Мероприятие исполнено. </t>
    </r>
    <r>
      <rPr>
        <sz val="12"/>
        <rFont val="Times New Roman"/>
        <family val="1"/>
        <charset val="204"/>
      </rPr>
      <t xml:space="preserve">По итогам проекта проведено более 7 мероприятий с прямым численным охватом 1400 человек. </t>
    </r>
  </si>
  <si>
    <r>
      <rPr>
        <b/>
        <sz val="12"/>
        <rFont val="Times New Roman"/>
        <family val="1"/>
        <charset val="204"/>
      </rPr>
      <t>Мероприятие исполнено.</t>
    </r>
    <r>
      <rPr>
        <sz val="12"/>
        <rFont val="Times New Roman"/>
        <family val="1"/>
        <charset val="204"/>
      </rPr>
      <t xml:space="preserve"> По итогам проекта проведено 21 мероприятие с прямым численным охватом 995 человек. 
</t>
    </r>
  </si>
  <si>
    <r>
      <rPr>
        <b/>
        <sz val="12"/>
        <rFont val="Times New Roman"/>
        <family val="1"/>
        <charset val="204"/>
      </rPr>
      <t>Мероприятие исполнено.</t>
    </r>
    <r>
      <rPr>
        <sz val="12"/>
        <rFont val="Times New Roman"/>
        <family val="1"/>
        <charset val="204"/>
      </rPr>
      <t xml:space="preserve"> Общее количество мероприятий – 6 мероприятий. Общий охват по мероприятиям составил – 500 человек.</t>
    </r>
  </si>
  <si>
    <r>
      <rPr>
        <b/>
        <sz val="12"/>
        <rFont val="Times New Roman"/>
        <family val="1"/>
        <charset val="204"/>
      </rPr>
      <t>Мероприятие исполнено.</t>
    </r>
    <r>
      <rPr>
        <sz val="12"/>
        <rFont val="Times New Roman"/>
        <family val="1"/>
        <charset val="204"/>
      </rPr>
      <t xml:space="preserve"> По итогам проекта проведено более 20 мероприятий с прямым численным охватом 566 человек. </t>
    </r>
  </si>
  <si>
    <r>
      <rPr>
        <b/>
        <sz val="12"/>
        <rFont val="Times New Roman"/>
        <family val="1"/>
        <charset val="204"/>
      </rPr>
      <t xml:space="preserve">Мероприятие исполнено. </t>
    </r>
    <r>
      <rPr>
        <sz val="12"/>
        <rFont val="Times New Roman"/>
        <family val="1"/>
        <charset val="204"/>
      </rPr>
      <t>За период реализации проекта были проведено 2 мероприятия: с общим охватом 1000 человек.</t>
    </r>
  </si>
  <si>
    <r>
      <rPr>
        <b/>
        <sz val="12"/>
        <rFont val="Times New Roman"/>
        <family val="1"/>
        <charset val="204"/>
      </rPr>
      <t xml:space="preserve">Мероприятие исполнено. </t>
    </r>
    <r>
      <rPr>
        <sz val="12"/>
        <rFont val="Times New Roman"/>
        <family val="1"/>
        <charset val="204"/>
      </rPr>
      <t>Общее количество мероприятий – 40 мероприятий. Общий  охват по мероприятиям составил – 1000 человек.</t>
    </r>
  </si>
  <si>
    <r>
      <rPr>
        <b/>
        <sz val="12"/>
        <rFont val="Times New Roman"/>
        <family val="1"/>
        <charset val="204"/>
      </rPr>
      <t xml:space="preserve">Мероприятие исполнено. </t>
    </r>
    <r>
      <rPr>
        <sz val="12"/>
        <rFont val="Times New Roman"/>
        <family val="1"/>
        <charset val="204"/>
      </rPr>
      <t xml:space="preserve">В период реализации проекта было проведено 1 мероприятие с охватом более 2 000 человек. </t>
    </r>
  </si>
  <si>
    <r>
      <rPr>
        <b/>
        <sz val="12"/>
        <rFont val="Times New Roman"/>
        <family val="1"/>
        <charset val="204"/>
      </rPr>
      <t xml:space="preserve">Мероприятие исполнено. </t>
    </r>
    <r>
      <rPr>
        <sz val="12"/>
        <rFont val="Times New Roman"/>
        <family val="1"/>
        <charset val="204"/>
      </rPr>
      <t>В период реализации проекта проведено 6  мероприятий,  с охватом 1500 человек.</t>
    </r>
  </si>
  <si>
    <r>
      <rPr>
        <b/>
        <sz val="12"/>
        <rFont val="Times New Roman"/>
        <family val="1"/>
        <charset val="204"/>
      </rPr>
      <t>Мероприятие исполнено.</t>
    </r>
    <r>
      <rPr>
        <sz val="12"/>
        <rFont val="Times New Roman"/>
        <family val="1"/>
        <charset val="204"/>
      </rPr>
      <t xml:space="preserve"> Охват составил 1500 человек. Проведено порядка 10 мероприятий. </t>
    </r>
  </si>
  <si>
    <r>
      <rPr>
        <b/>
        <sz val="12"/>
        <rFont val="Times New Roman"/>
        <family val="1"/>
        <charset val="204"/>
      </rPr>
      <t xml:space="preserve">Мероприятие исполнено. </t>
    </r>
    <r>
      <rPr>
        <sz val="12"/>
        <rFont val="Times New Roman"/>
        <family val="1"/>
        <charset val="204"/>
      </rPr>
      <t xml:space="preserve">В рамках проекта было трудоустроено 677 бойцов из числа молодежи.
</t>
    </r>
  </si>
  <si>
    <t>выделение бюджетных средств не требовалось</t>
  </si>
  <si>
    <r>
      <rPr>
        <b/>
        <sz val="12"/>
        <color indexed="8"/>
        <rFont val="Times New Roman"/>
        <family val="1"/>
        <charset val="204"/>
      </rPr>
      <t>Мероприятие исполнено.</t>
    </r>
    <r>
      <rPr>
        <sz val="12"/>
        <color indexed="8"/>
        <rFont val="Times New Roman"/>
        <family val="1"/>
        <charset val="204"/>
      </rPr>
      <t xml:space="preserve"> В 2018 году в соответствии с пунктом 88 («Проведение обучающих курсов базовым цифровым навыкам для населения, переподготовке кадров») Плана мероприятий по реализации Государственной программы «Цифровой Казахстан»  проводились курсы цифровой граммотности. Количество обученных по области составило 21 154 человека.  </t>
    </r>
  </si>
  <si>
    <r>
      <rPr>
        <b/>
        <sz val="12"/>
        <color indexed="8"/>
        <rFont val="Times New Roman"/>
        <family val="1"/>
        <charset val="204"/>
      </rPr>
      <t>Мероприятие исполнено.</t>
    </r>
    <r>
      <rPr>
        <sz val="12"/>
        <color indexed="8"/>
        <rFont val="Times New Roman"/>
        <family val="1"/>
        <charset val="204"/>
      </rPr>
      <t xml:space="preserve"> Ежегодно утверждается план-график обучения с охватом всех слоев населения.</t>
    </r>
  </si>
  <si>
    <r>
      <rPr>
        <b/>
        <sz val="12"/>
        <color indexed="8"/>
        <rFont val="Times New Roman"/>
        <family val="1"/>
        <charset val="204"/>
      </rPr>
      <t xml:space="preserve">Мероприятие исполнено. </t>
    </r>
    <r>
      <rPr>
        <sz val="12"/>
        <color indexed="8"/>
        <rFont val="Times New Roman"/>
        <family val="1"/>
        <charset val="204"/>
      </rPr>
      <t xml:space="preserve">В период обучения проводилась пиар-компания: телесюжеты, публикации на сайтах госорганов, публикация статей в СМИ (газетах, социальных сетях) и др. На площадке телеканала «МТРК» велась разъяснительная работа для населения. На республиканском телеканале «24.kz» и областных телеканалах транслировались репортажи в новостных выпусках. </t>
    </r>
  </si>
  <si>
    <t>нет</t>
  </si>
  <si>
    <t>инд общ</t>
  </si>
  <si>
    <r>
      <rPr>
        <b/>
        <sz val="12"/>
        <color indexed="8"/>
        <rFont val="Times New Roman"/>
        <family val="1"/>
        <charset val="204"/>
      </rPr>
      <t xml:space="preserve">Мероприятие исполнено. </t>
    </r>
    <r>
      <rPr>
        <sz val="12"/>
        <color indexed="8"/>
        <rFont val="Times New Roman"/>
        <family val="1"/>
        <charset val="204"/>
      </rPr>
      <t xml:space="preserve">Еженедельно проводится анализ вакансий по местным исполнительным органам области. 
</t>
    </r>
  </si>
  <si>
    <r>
      <rPr>
        <b/>
        <sz val="12"/>
        <color indexed="8"/>
        <rFont val="Times New Roman"/>
        <family val="1"/>
        <charset val="204"/>
      </rPr>
      <t xml:space="preserve">Мероприятие исполнено. </t>
    </r>
    <r>
      <rPr>
        <sz val="12"/>
        <color indexed="8"/>
        <rFont val="Times New Roman"/>
        <family val="1"/>
        <charset val="204"/>
      </rPr>
      <t xml:space="preserve">По итогам проведенной оценки эффективности деятельности государственных органов разработан План мероприятий направленных на обеспечение кадровой стабильности области. Аналогичные планы разработаны на районном уровне.
</t>
    </r>
  </si>
  <si>
    <r>
      <rPr>
        <b/>
        <sz val="12"/>
        <rFont val="Times New Roman"/>
        <family val="1"/>
        <charset val="204"/>
      </rPr>
      <t xml:space="preserve">Мероприятие исполнено. </t>
    </r>
    <r>
      <rPr>
        <sz val="12"/>
        <rFont val="Times New Roman"/>
        <family val="1"/>
        <charset val="204"/>
      </rPr>
      <t xml:space="preserve">В 2018 году на развитие племенного животноводства, повышения продуктивности и качества продукции животноводства из МБ выплачено 8429,4 млн. тенге субсидий. </t>
    </r>
  </si>
  <si>
    <r>
      <rPr>
        <b/>
        <sz val="12"/>
        <rFont val="Times New Roman"/>
        <family val="1"/>
        <charset val="204"/>
      </rPr>
      <t xml:space="preserve">Мероприятие исполнено. </t>
    </r>
    <r>
      <rPr>
        <sz val="12"/>
        <rFont val="Times New Roman"/>
        <family val="1"/>
        <charset val="204"/>
      </rPr>
      <t>В 2018 году сельхозтоваропроизводителями области приобретено 106 племенных баранов.</t>
    </r>
  </si>
  <si>
    <r>
      <t xml:space="preserve">Мероприятие исполнено. </t>
    </r>
    <r>
      <rPr>
        <sz val="12"/>
        <rFont val="Times New Roman"/>
        <family val="1"/>
        <charset val="204"/>
      </rPr>
      <t>В 2018 году проведено  11 конкурсов  по предоставлению земельных участков сельскохозяйственного назначения.</t>
    </r>
  </si>
  <si>
    <r>
      <rPr>
        <b/>
        <sz val="12"/>
        <color indexed="8"/>
        <rFont val="Times New Roman"/>
        <family val="1"/>
        <charset val="204"/>
      </rPr>
      <t>Индикатор исполнен.</t>
    </r>
    <r>
      <rPr>
        <sz val="12"/>
        <color indexed="8"/>
        <rFont val="Times New Roman"/>
        <family val="1"/>
        <charset val="204"/>
      </rPr>
      <t xml:space="preserve"> Чистая сменяемость составляет 186 госслужащих или 6% от штатной численности государственных служащих.
</t>
    </r>
  </si>
  <si>
    <r>
      <rPr>
        <b/>
        <sz val="12"/>
        <rFont val="Times New Roman"/>
        <family val="1"/>
        <charset val="204"/>
      </rPr>
      <t xml:space="preserve">Индикатор не исполнен. </t>
    </r>
    <r>
      <rPr>
        <sz val="12"/>
        <rFont val="Times New Roman"/>
        <family val="1"/>
        <charset val="204"/>
      </rPr>
      <t>По итогам 2018 года численность населения в опорных СНП области составила 53,9 тыс. человек, что на 0,8 тыс. человек меньше запланированного (54,7 тыс.чел.). Основной причиной убыли населения является переезд трудоспособного населения в областной центр г. Петропавловск, г. Астана, отток граждан некоренной национальности на историческую родину.</t>
    </r>
  </si>
  <si>
    <r>
      <rPr>
        <b/>
        <sz val="12"/>
        <rFont val="Times New Roman"/>
        <family val="1"/>
        <charset val="204"/>
      </rPr>
      <t xml:space="preserve">Индикатор не исполнен. </t>
    </r>
    <r>
      <rPr>
        <sz val="12"/>
        <rFont val="Times New Roman"/>
        <family val="1"/>
        <charset val="204"/>
      </rPr>
      <t>По итогам 2018 года численность населения в опорных СНП, расположенных на приграничных территориях  составила 6,2 тыс. человек, что на 0,1 тыс. человек меньше от запланированного (6,3 тыс.чел.). Основной причиной убыли населения является переезд трудоспособного населения в областной центр г. Петропавловск, г.Астана, отток граждан некоренной национальности на историческую родину.</t>
    </r>
  </si>
  <si>
    <r>
      <t xml:space="preserve">Мероприятие исполнено. </t>
    </r>
    <r>
      <rPr>
        <sz val="12"/>
        <rFont val="Times New Roman"/>
        <family val="1"/>
        <charset val="204"/>
      </rPr>
      <t>На 2018 год в рамках проекта «С дипломом – в село!» из республиканского бюджета на кредитование для приобретения или строительства жилья 208 специалистов предусмотрено 750,2 млн. тенге. По итогам года  предоставлены льготные кредиты 236 специалистам на сумму 749,8 млн. тенге (0,5 млн.тенге - экономия в связи с низкой оценочной стоимостью жилья).</t>
    </r>
  </si>
  <si>
    <r>
      <rPr>
        <b/>
        <sz val="12"/>
        <rFont val="Times New Roman"/>
        <family val="1"/>
        <charset val="204"/>
      </rPr>
      <t>Мероприятие исполнено.</t>
    </r>
    <r>
      <rPr>
        <sz val="12"/>
        <rFont val="Times New Roman"/>
        <family val="1"/>
        <charset val="204"/>
      </rPr>
      <t xml:space="preserve"> В соответствии с приказом Министра национальной экономики Республики Казахстан от 2 февраля 2016 года № 54 «Об утверждении критериев для определения сельских населенных пунктов с низким, средним и высоким потенциалом социально-экономического развития», по итогам 2017 года проведена работа по определению перечня СНП с низким, средним и высоким потенциалом социально-экономического развития по Северо-Казахстанской области.  По результатам которой,   количество сел с высоким потенциалом социально-экономического развития составило 160 единиц, со средним 470 единиц, с низким 19 единица. По итогам 2018 года данная работа будет проведена во втором квартале текущего года.</t>
    </r>
  </si>
  <si>
    <r>
      <rPr>
        <b/>
        <sz val="12"/>
        <rFont val="Times New Roman"/>
        <family val="1"/>
        <charset val="204"/>
      </rPr>
      <t>Мероприятие частично исполнено.</t>
    </r>
    <r>
      <rPr>
        <sz val="12"/>
        <rFont val="Times New Roman"/>
        <family val="1"/>
        <charset val="204"/>
      </rPr>
      <t xml:space="preserve"> Ведется работа по проведению Мониторинга социально-экономического развития сельских населенных пунктов по итогам 2018 года.  </t>
    </r>
  </si>
  <si>
    <t>Целевой индикатор не исполнен. Основной причиной убыли населения является переезд граждан некоренной национальности на историческую родину.в областной центр г. Петропавловск, г. Астана.                                           Ответственный исполнитель -курирующий заместитель акима района.</t>
  </si>
  <si>
    <t>Целевой индикатор не исполнен. Основная причина –  миграционный отток населения в областной центр.                                                                                                  Ответственный исполнитель - курирующий заместитель акима района</t>
  </si>
  <si>
    <r>
      <rPr>
        <b/>
        <sz val="12"/>
        <color indexed="8"/>
        <rFont val="Times New Roman"/>
        <family val="1"/>
        <charset val="204"/>
      </rPr>
      <t xml:space="preserve">Индикатор исполнен. </t>
    </r>
    <r>
      <rPr>
        <sz val="12"/>
        <color indexed="8"/>
        <rFont val="Times New Roman"/>
        <family val="1"/>
        <charset val="204"/>
      </rPr>
      <t>В связи с увеличением спроса на электроэнергию</t>
    </r>
  </si>
  <si>
    <r>
      <rPr>
        <b/>
        <sz val="12"/>
        <color indexed="8"/>
        <rFont val="Times New Roman"/>
        <family val="1"/>
        <charset val="204"/>
      </rPr>
      <t xml:space="preserve">Мероприятие исполнено. </t>
    </r>
    <r>
      <rPr>
        <sz val="12"/>
        <color indexed="8"/>
        <rFont val="Times New Roman"/>
        <family val="1"/>
        <charset val="204"/>
      </rPr>
      <t>В области имеется ГЭС и ВЭС общей мощностью 5,97 МВт, которыми в 2018 году выработано 21 млн. КВтч</t>
    </r>
  </si>
  <si>
    <r>
      <rPr>
        <b/>
        <sz val="12"/>
        <rFont val="Times New Roman"/>
        <family val="1"/>
        <charset val="204"/>
      </rPr>
      <t xml:space="preserve">Индикатор исполнен. </t>
    </r>
    <r>
      <rPr>
        <sz val="12"/>
        <rFont val="Times New Roman"/>
        <family val="1"/>
        <charset val="204"/>
      </rPr>
      <t xml:space="preserve">
Проведен ремонт 1,22 км тепловых сетей 
за счет собственных средств предприятия 
ТОО "Тайынша Жылу Сервис"</t>
    </r>
  </si>
  <si>
    <t xml:space="preserve">Индикатор исполнен. </t>
  </si>
  <si>
    <r>
      <rPr>
        <b/>
        <sz val="12"/>
        <color indexed="8"/>
        <rFont val="Times New Roman"/>
        <family val="1"/>
        <charset val="204"/>
      </rPr>
      <t xml:space="preserve">Индикатор исполнен. </t>
    </r>
    <r>
      <rPr>
        <sz val="12"/>
        <color indexed="8"/>
        <rFont val="Times New Roman"/>
        <family val="1"/>
        <charset val="204"/>
      </rPr>
      <t>Завершен ремонт за счет средств собственников квартир 3 домов (г. Петропавловск) на общую сумму 90 млн. тенге.</t>
    </r>
  </si>
  <si>
    <r>
      <rPr>
        <b/>
        <sz val="12"/>
        <color indexed="8"/>
        <rFont val="Times New Roman"/>
        <family val="1"/>
        <charset val="204"/>
      </rPr>
      <t xml:space="preserve">Мероприятие исполнено. </t>
    </r>
    <r>
      <rPr>
        <sz val="12"/>
        <color indexed="8"/>
        <rFont val="Times New Roman"/>
        <family val="1"/>
        <charset val="204"/>
      </rPr>
      <t>Проведены запланированные мероприятия в рамках инвестиционной программы</t>
    </r>
  </si>
  <si>
    <r>
      <rPr>
        <b/>
        <sz val="12"/>
        <color indexed="8"/>
        <rFont val="Times New Roman"/>
        <family val="1"/>
        <charset val="204"/>
      </rPr>
      <t xml:space="preserve">Мероприятие исполнено. </t>
    </r>
    <r>
      <rPr>
        <sz val="12"/>
        <color indexed="8"/>
        <rFont val="Times New Roman"/>
        <family val="1"/>
        <charset val="204"/>
      </rPr>
      <t>Проведены запланированные мероприятия в рамках инвестиционной программы, в т.ч. реконструкция ТМ №3 и распределительных сетей теплоснабжения по ул. Ульянова в г. Петропавловске</t>
    </r>
  </si>
  <si>
    <r>
      <rPr>
        <b/>
        <sz val="12"/>
        <color indexed="8"/>
        <rFont val="Times New Roman"/>
        <family val="1"/>
        <charset val="204"/>
      </rPr>
      <t xml:space="preserve">Мероприятие исполнено. </t>
    </r>
    <r>
      <rPr>
        <sz val="12"/>
        <color indexed="8"/>
        <rFont val="Times New Roman"/>
        <family val="1"/>
        <charset val="204"/>
      </rPr>
      <t>Проведены запланированные мероприятия в рамках инвестиционной программы, в т. ч. Реконструкция 35,9 км сетей электроснабжения в г. Петропавловске и 14 км в районе им. М. Жумабаева</t>
    </r>
  </si>
  <si>
    <r>
      <rPr>
        <b/>
        <sz val="12"/>
        <rFont val="Times New Roman"/>
        <family val="1"/>
        <charset val="204"/>
      </rPr>
      <t xml:space="preserve">Мероприятие исполнено. </t>
    </r>
    <r>
      <rPr>
        <sz val="12"/>
        <rFont val="Times New Roman"/>
        <family val="1"/>
        <charset val="204"/>
      </rPr>
      <t>В 2018 году продолжена реализация проекта "Строительство железнодорожного подъездного пути с внутриплощадочным путевым развитием и инженерными сетями АО "Сырымбет" в Айыртауском районе Северо-Казахстанской области в рамках Единой программы поддержки и развития бизнеса "Дорожная карта бизнеса- 2020", 1 очередь". Завершение строительства запланировано на 2020 год.</t>
    </r>
  </si>
  <si>
    <t>Индикатор   исполнен.</t>
  </si>
  <si>
    <r>
      <rPr>
        <b/>
        <sz val="12"/>
        <rFont val="Times New Roman"/>
        <family val="1"/>
        <charset val="204"/>
      </rPr>
      <t xml:space="preserve"> Мероприятие исполнено.  </t>
    </r>
    <r>
      <rPr>
        <sz val="12"/>
        <rFont val="Times New Roman"/>
        <family val="1"/>
        <charset val="204"/>
      </rPr>
      <t>За счет увеличения охвата сельского населения услугами по сбору и вывозу ТБО путем привлечения сельхозформирований СНП, а также увеличения абонентов у существующих коммунальных предприятий</t>
    </r>
  </si>
  <si>
    <r>
      <t xml:space="preserve">Индикатор исполнен. </t>
    </r>
    <r>
      <rPr>
        <sz val="12"/>
        <rFont val="Times New Roman"/>
        <family val="1"/>
        <charset val="204"/>
      </rPr>
      <t>В 2018 году ввели 4 молочно-товарные фермы на 2200 голов КРС, на 2,7 млрд.тенге, общей мощностью 9,2 тыс. тонн молока в год, создано 90 рабочих мест.</t>
    </r>
  </si>
  <si>
    <r>
      <rPr>
        <b/>
        <sz val="12"/>
        <rFont val="Times New Roman"/>
        <family val="1"/>
        <charset val="204"/>
      </rPr>
      <t>Индикатор исполнен.</t>
    </r>
    <r>
      <rPr>
        <sz val="12"/>
        <rFont val="Times New Roman"/>
        <family val="1"/>
        <charset val="204"/>
      </rPr>
      <t xml:space="preserve"> Технический парк области пополнился 1560 единицами новой высокопроизводительной техники на 29,2 млрд. тенге (при плане 1310 единиц техники).</t>
    </r>
  </si>
  <si>
    <r>
      <rPr>
        <b/>
        <sz val="12"/>
        <rFont val="Times New Roman"/>
        <family val="1"/>
        <charset val="204"/>
      </rPr>
      <t>Индикатор исполнен.</t>
    </r>
    <r>
      <rPr>
        <sz val="12"/>
        <rFont val="Times New Roman"/>
        <family val="1"/>
        <charset val="204"/>
      </rPr>
      <t xml:space="preserve"> Бюджетные субсидии, выплаченные в 2018 году с нарушением срока отсутствуют.</t>
    </r>
  </si>
  <si>
    <t>КХ "Фиксель", строительство цеха по производству муки, район М.Жумабаева, Возвышенка</t>
  </si>
  <si>
    <r>
      <rPr>
        <b/>
        <sz val="12"/>
        <rFont val="Times New Roman"/>
        <family val="1"/>
        <charset val="204"/>
      </rPr>
      <t xml:space="preserve">Мероприятие исполнено. </t>
    </r>
    <r>
      <rPr>
        <sz val="12"/>
        <rFont val="Times New Roman"/>
        <family val="1"/>
        <charset val="204"/>
      </rPr>
      <t xml:space="preserve">Объем привлеченных инвестиций за счет инвестиционных субсидий в 2018 году составил  6401,2 млн. тенге.
</t>
    </r>
  </si>
  <si>
    <r>
      <rPr>
        <b/>
        <sz val="12"/>
        <rFont val="Times New Roman"/>
        <family val="1"/>
        <charset val="204"/>
      </rPr>
      <t>Мероприятие исполнено.</t>
    </r>
    <r>
      <rPr>
        <sz val="12"/>
        <rFont val="Times New Roman"/>
        <family val="1"/>
        <charset val="204"/>
      </rPr>
      <t xml:space="preserve"> Произведена модернизация свинокомплекса на сумму 3500 млн тенге. </t>
    </r>
  </si>
  <si>
    <r>
      <rPr>
        <b/>
        <sz val="12"/>
        <rFont val="Times New Roman"/>
        <family val="1"/>
        <charset val="204"/>
      </rPr>
      <t>Мероприятие исполнено.</t>
    </r>
    <r>
      <rPr>
        <sz val="12"/>
        <rFont val="Times New Roman"/>
        <family val="1"/>
        <charset val="204"/>
      </rPr>
      <t xml:space="preserve"> В 2018 году сельхозтоваропроизводителями области приобретено 1200 племенных быков-производителей.</t>
    </r>
  </si>
  <si>
    <r>
      <rPr>
        <b/>
        <sz val="12"/>
        <rFont val="Times New Roman"/>
        <family val="1"/>
        <charset val="204"/>
      </rPr>
      <t xml:space="preserve">Мероприятие исполнено. </t>
    </r>
    <r>
      <rPr>
        <sz val="12"/>
        <rFont val="Times New Roman"/>
        <family val="1"/>
        <charset val="204"/>
      </rPr>
      <t>В 2018 году на субсидирование поддержки семеноводства направлено 1303,0 млн. тенге.</t>
    </r>
  </si>
  <si>
    <r>
      <rPr>
        <b/>
        <sz val="12"/>
        <rFont val="Times New Roman"/>
        <family val="1"/>
        <charset val="204"/>
      </rPr>
      <t xml:space="preserve">Мероприятие исполнено. </t>
    </r>
    <r>
      <rPr>
        <sz val="12"/>
        <rFont val="Times New Roman"/>
        <family val="1"/>
        <charset val="204"/>
      </rPr>
      <t xml:space="preserve">На субсидирование стоимости удобрений (за исключением органических) в 2018 году выплачено 5 336,3 млн. тенге.
</t>
    </r>
  </si>
  <si>
    <r>
      <rPr>
        <b/>
        <sz val="12"/>
        <rFont val="Times New Roman"/>
        <family val="1"/>
        <charset val="204"/>
      </rPr>
      <t xml:space="preserve">Мероприятие исполнено. </t>
    </r>
    <r>
      <rPr>
        <sz val="12"/>
        <rFont val="Times New Roman"/>
        <family val="1"/>
        <charset val="204"/>
      </rPr>
      <t xml:space="preserve">В 2018 году на определение сортовых и посадочных качеств семенного и посадочного материала выделены средства на сумму 127,1 млн. тенге.
</t>
    </r>
  </si>
  <si>
    <r>
      <rPr>
        <b/>
        <sz val="12"/>
        <rFont val="Times New Roman"/>
        <family val="1"/>
        <charset val="204"/>
      </rPr>
      <t xml:space="preserve">Мероприятие исполнено. </t>
    </r>
    <r>
      <rPr>
        <sz val="12"/>
        <rFont val="Times New Roman"/>
        <family val="1"/>
        <charset val="204"/>
      </rPr>
      <t>Завершено строительство МТФ на 400 голов на сумму 1000,0 млн. тенге.</t>
    </r>
  </si>
  <si>
    <r>
      <rPr>
        <b/>
        <sz val="12"/>
        <rFont val="Times New Roman"/>
        <family val="1"/>
        <charset val="204"/>
      </rPr>
      <t xml:space="preserve">Мероприятие исполнено. </t>
    </r>
    <r>
      <rPr>
        <sz val="12"/>
        <rFont val="Times New Roman"/>
        <family val="1"/>
        <charset val="204"/>
      </rPr>
      <t>Завершено строительство молочного комплекса на сумму 500 млн. тенге.</t>
    </r>
  </si>
  <si>
    <r>
      <rPr>
        <b/>
        <sz val="12"/>
        <rFont val="Times New Roman"/>
        <family val="1"/>
        <charset val="204"/>
      </rPr>
      <t xml:space="preserve">Мероприятие исполнено. </t>
    </r>
    <r>
      <rPr>
        <sz val="12"/>
        <rFont val="Times New Roman"/>
        <family val="1"/>
        <charset val="204"/>
      </rPr>
      <t>Завершено строительство МТФ на 400 коров на сумму 1300 млн.тенге.</t>
    </r>
  </si>
  <si>
    <r>
      <rPr>
        <b/>
        <sz val="12"/>
        <rFont val="Times New Roman"/>
        <family val="1"/>
        <charset val="204"/>
      </rPr>
      <t>Мероприятие исполнено.</t>
    </r>
    <r>
      <rPr>
        <sz val="12"/>
        <rFont val="Times New Roman"/>
        <family val="1"/>
        <charset val="204"/>
      </rPr>
      <t xml:space="preserve"> Завершено строительство цеха по производству муки 30 млн. тенге.</t>
    </r>
  </si>
  <si>
    <r>
      <rPr>
        <b/>
        <sz val="12"/>
        <rFont val="Times New Roman"/>
        <family val="1"/>
        <charset val="204"/>
      </rPr>
      <t>Мероприятие исполнено.</t>
    </r>
    <r>
      <rPr>
        <sz val="12"/>
        <rFont val="Times New Roman"/>
        <family val="1"/>
        <charset val="204"/>
      </rPr>
      <t xml:space="preserve"> Завершено строительство цеха по производству мяса 700 млн. тенге.</t>
    </r>
  </si>
  <si>
    <r>
      <rPr>
        <b/>
        <sz val="12"/>
        <rFont val="Times New Roman"/>
        <family val="1"/>
        <charset val="204"/>
      </rPr>
      <t>Мероприятие исполнено.</t>
    </r>
    <r>
      <rPr>
        <sz val="12"/>
        <rFont val="Times New Roman"/>
        <family val="1"/>
        <charset val="204"/>
      </rPr>
      <t xml:space="preserve"> Завершено строительство цеха по переработке молока на сумму 50 млн. тенге.</t>
    </r>
  </si>
  <si>
    <r>
      <rPr>
        <b/>
        <sz val="12"/>
        <rFont val="Times New Roman"/>
        <family val="1"/>
        <charset val="204"/>
      </rPr>
      <t>Мероприятие исполнено.</t>
    </r>
    <r>
      <rPr>
        <sz val="12"/>
        <rFont val="Times New Roman"/>
        <family val="1"/>
        <charset val="204"/>
      </rPr>
      <t xml:space="preserve"> Завершено строительство цеха по производству и переработке кобыльего молока на сумму 358 млн. тенге.</t>
    </r>
  </si>
  <si>
    <r>
      <rPr>
        <b/>
        <sz val="12"/>
        <rFont val="Times New Roman"/>
        <family val="1"/>
        <charset val="204"/>
      </rPr>
      <t xml:space="preserve">Мероприятие исполнено. </t>
    </r>
    <r>
      <rPr>
        <sz val="12"/>
        <rFont val="Times New Roman"/>
        <family val="1"/>
        <charset val="204"/>
      </rPr>
      <t>Завершено строительство цеха по переработке молока на сумму 12 млн. тенге.</t>
    </r>
  </si>
  <si>
    <r>
      <rPr>
        <b/>
        <sz val="12"/>
        <rFont val="Times New Roman"/>
        <family val="1"/>
        <charset val="204"/>
      </rPr>
      <t>Мероприятие исполнено</t>
    </r>
    <r>
      <rPr>
        <sz val="12"/>
        <rFont val="Times New Roman"/>
        <family val="1"/>
        <charset val="204"/>
      </rPr>
      <t>. Завершено строительство цеха по производству мясных полуфабрикатов на сумму 317 млн. тенге.</t>
    </r>
  </si>
  <si>
    <r>
      <rPr>
        <b/>
        <sz val="12"/>
        <rFont val="Times New Roman"/>
        <family val="1"/>
        <charset val="204"/>
      </rPr>
      <t>Мероприятие исполнено.</t>
    </r>
    <r>
      <rPr>
        <sz val="12"/>
        <rFont val="Times New Roman"/>
        <family val="1"/>
        <charset val="204"/>
      </rPr>
      <t xml:space="preserve"> Технический парк области пополнился 1264 единицами новой высокопроизводительной техники за счет собственных средств на сумму 18 млрд. тенге.</t>
    </r>
  </si>
  <si>
    <r>
      <rPr>
        <b/>
        <sz val="12"/>
        <rFont val="Times New Roman"/>
        <family val="1"/>
        <charset val="204"/>
      </rPr>
      <t>Мероприятие исполнено.</t>
    </r>
    <r>
      <rPr>
        <sz val="12"/>
        <rFont val="Times New Roman"/>
        <family val="1"/>
        <charset val="204"/>
      </rPr>
      <t xml:space="preserve"> Завершено строительство цеха по переработке молока на сумму 65 млн. тенге.</t>
    </r>
  </si>
  <si>
    <r>
      <rPr>
        <b/>
        <sz val="12"/>
        <rFont val="Times New Roman"/>
        <family val="1"/>
        <charset val="204"/>
      </rPr>
      <t xml:space="preserve">Мероприятие исполнено. </t>
    </r>
    <r>
      <rPr>
        <sz val="12"/>
        <rFont val="Times New Roman"/>
        <family val="1"/>
        <charset val="204"/>
      </rPr>
      <t>Завершено строительство цеха по производству кисломолочной продукции на сумму 120 млн. тенге.</t>
    </r>
  </si>
  <si>
    <r>
      <rPr>
        <b/>
        <sz val="12"/>
        <rFont val="Times New Roman"/>
        <family val="1"/>
        <charset val="204"/>
      </rPr>
      <t xml:space="preserve">Мероприятие исполнено. </t>
    </r>
    <r>
      <rPr>
        <sz val="12"/>
        <rFont val="Times New Roman"/>
        <family val="1"/>
        <charset val="204"/>
      </rPr>
      <t xml:space="preserve">В 2018 году создано 21 СПК из них: 10 с молокоприемными пунктами, 7 с убойными пунктами, 2 по птицеводству, 2 по пчеловодству. </t>
    </r>
  </si>
  <si>
    <r>
      <rPr>
        <b/>
        <sz val="12"/>
        <rFont val="Times New Roman"/>
        <family val="1"/>
        <charset val="204"/>
      </rPr>
      <t xml:space="preserve">Мероприятие частично исполнено. </t>
    </r>
    <r>
      <rPr>
        <sz val="12"/>
        <rFont val="Times New Roman"/>
        <family val="1"/>
        <charset val="204"/>
      </rPr>
      <t>В 2018 году на удешевление стоимости гербицидов, биогентов (энтомофогов) и биопрепаратов, предназначенных для обработки сельскохозяйственных культур в целях защиты растений, сельхозтоваропроизводителям выплачено 6340,2 млн. тенге
при плане 6346,7 млн. тенге. Возврат субсидий от СХТП по   гербицидам от 28 декабря 2018 года (район М.Жумабаева в связи с отсутствием потребности).</t>
    </r>
  </si>
  <si>
    <r>
      <rPr>
        <b/>
        <sz val="12"/>
        <rFont val="Times New Roman"/>
        <family val="1"/>
        <charset val="204"/>
      </rPr>
      <t xml:space="preserve">Мероприятие частично исполнено. </t>
    </r>
    <r>
      <rPr>
        <sz val="12"/>
        <rFont val="Times New Roman"/>
        <family val="1"/>
        <charset val="204"/>
      </rPr>
      <t>Технический парк области пополнился 296 единицами новой высокопроизводительной техники на 11 млрд. тенге через КАФ (при плане 250 единиц техники, планируемая стоимость техники составила 12516,0 млн.тенге).</t>
    </r>
  </si>
  <si>
    <t>Индикатор  не достигнут в связи с тем, что в общей численности маточного поголовья  включено  племенное поголовье, молочное поголовье, а также поголове хозяйств населения, которые не учитываются в породном преобразовании.</t>
  </si>
  <si>
    <r>
      <rPr>
        <b/>
        <sz val="12"/>
        <color indexed="8"/>
        <rFont val="Times New Roman"/>
        <family val="1"/>
        <charset val="204"/>
      </rPr>
      <t xml:space="preserve">Индикатор исполнен. </t>
    </r>
    <r>
      <rPr>
        <sz val="12"/>
        <color indexed="8"/>
        <rFont val="Times New Roman"/>
        <family val="1"/>
        <charset val="204"/>
      </rPr>
      <t>Указаны оперативные данные на 1 января 2019 года. Итоговые данные органами статистики будут сформированы в мае 2019 года.</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</si>
  <si>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20,5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</si>
  <si>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33,3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</si>
  <si>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110,3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</si>
  <si>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33,7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</si>
  <si>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137,6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</si>
  <si>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139,5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</si>
  <si>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97,5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</si>
  <si>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100,5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</si>
  <si>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170,3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</si>
  <si>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239,2 млн. тенге из местного бюджета
</t>
    </r>
  </si>
  <si>
    <r>
      <rPr>
        <b/>
        <sz val="12"/>
        <rFont val="Times New Roman"/>
        <family val="1"/>
        <charset val="204"/>
      </rPr>
      <t xml:space="preserve">Мероприятие исполнено. </t>
    </r>
    <r>
      <rPr>
        <sz val="12"/>
        <rFont val="Times New Roman"/>
        <family val="1"/>
        <charset val="204"/>
      </rPr>
      <t xml:space="preserve">Работы выполнены в полном объеме на сумму 75,9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</si>
  <si>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744,6  млн. тенге из местного бюджета
</t>
    </r>
  </si>
  <si>
    <r>
      <rPr>
        <b/>
        <sz val="12"/>
        <color theme="1"/>
        <rFont val="Times New Roman"/>
        <family val="1"/>
        <charset val="204"/>
      </rPr>
      <t>Мероприятие исполнено.</t>
    </r>
    <r>
      <rPr>
        <sz val="12"/>
        <color theme="1"/>
        <rFont val="Times New Roman"/>
        <family val="1"/>
        <charset val="204"/>
      </rPr>
      <t xml:space="preserve"> Работы выполнены в полном объеме на сумму 913,9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</si>
  <si>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408,9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</si>
  <si>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157,4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</si>
  <si>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131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</si>
  <si>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519,7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</si>
  <si>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440,5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</si>
  <si>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301,3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</si>
  <si>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168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</si>
  <si>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695,2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</si>
  <si>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986,5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</si>
  <si>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460,7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</si>
  <si>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727,7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</si>
  <si>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379,8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</si>
  <si>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174,4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</si>
  <si>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481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</si>
  <si>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498,4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</si>
  <si>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918,6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</si>
  <si>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185,4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</si>
  <si>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79,9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</si>
  <si>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1323,7 млн. тенге из местного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</si>
  <si>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Работы выполнены в полном объеме на сумму 398,1 млн. тенге из местного бюджета
</t>
    </r>
  </si>
  <si>
    <t>Мероприятие исполнено.</t>
  </si>
  <si>
    <r>
      <rPr>
        <b/>
        <sz val="12"/>
        <color theme="1"/>
        <rFont val="Times New Roman"/>
        <family val="1"/>
        <charset val="204"/>
      </rPr>
      <t>Мероприятие исполнено.</t>
    </r>
    <r>
      <rPr>
        <sz val="12"/>
        <color theme="1"/>
        <rFont val="Times New Roman"/>
        <family val="1"/>
        <charset val="204"/>
      </rPr>
      <t xml:space="preserve"> Работы выполнены в полном объеме на сумму 992,9 млн. тенге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</si>
  <si>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Данный проект был реализован за счет средств из республиканского бюджета
</t>
    </r>
  </si>
  <si>
    <r>
      <rPr>
        <b/>
        <sz val="12"/>
        <color theme="1"/>
        <rFont val="Times New Roman"/>
        <family val="1"/>
        <charset val="204"/>
      </rPr>
      <t xml:space="preserve">Мероприятие исполнено. </t>
    </r>
    <r>
      <rPr>
        <sz val="12"/>
        <color theme="1"/>
        <rFont val="Times New Roman"/>
        <family val="1"/>
        <charset val="204"/>
      </rPr>
      <t xml:space="preserve">Данный проект был реализован за счет средств из  республиканского бюджета
</t>
    </r>
  </si>
  <si>
    <r>
      <rPr>
        <b/>
        <sz val="12"/>
        <color theme="1"/>
        <rFont val="Times New Roman"/>
        <family val="1"/>
        <charset val="204"/>
      </rPr>
      <t>Мероприятие исполнено.</t>
    </r>
    <r>
      <rPr>
        <sz val="12"/>
        <color theme="1"/>
        <rFont val="Times New Roman"/>
        <family val="1"/>
        <charset val="204"/>
      </rPr>
      <t xml:space="preserve">
9 ноября 2018 года проведен информационный тур для туроператоров и СМИ Республики Казахстан и Российской Федерации по Северо-Казахстанской области.</t>
    </r>
  </si>
  <si>
    <r>
      <rPr>
        <b/>
        <sz val="12"/>
        <color theme="1"/>
        <rFont val="Times New Roman"/>
        <family val="1"/>
        <charset val="204"/>
      </rPr>
      <t>Мероприятие исполнено.</t>
    </r>
    <r>
      <rPr>
        <sz val="12"/>
        <color theme="1"/>
        <rFont val="Times New Roman"/>
        <family val="1"/>
        <charset val="204"/>
      </rPr>
      <t xml:space="preserve">
В 2018 году начато строительство 9 баз отдыха в Имантасуко-Шалкарской курортной зоне. В настоящее время введены в эксплкатацию база отдыха "Дара" (10 млн. тенге) и "Изумрудное" (60 млн. тенге)</t>
    </r>
  </si>
  <si>
    <t>Индикатор частично исполнен.  Годовая статистическая отчетность ожидается в апреле 2019 года.</t>
  </si>
  <si>
    <r>
      <rPr>
        <b/>
        <sz val="12"/>
        <color indexed="8"/>
        <rFont val="Times New Roman"/>
        <family val="1"/>
        <charset val="204"/>
      </rPr>
      <t>Мероприятие исполнено.</t>
    </r>
    <r>
      <rPr>
        <sz val="12"/>
        <color indexed="8"/>
        <rFont val="Times New Roman"/>
        <family val="1"/>
        <charset val="204"/>
      </rPr>
      <t xml:space="preserve"> По состоянию на 1 января 2019 года (за 2018 год) количество POS-терминалов составило 2931 ед. </t>
    </r>
  </si>
  <si>
    <r>
      <rPr>
        <b/>
        <sz val="12"/>
        <color indexed="8"/>
        <rFont val="Times New Roman"/>
        <family val="1"/>
        <charset val="204"/>
      </rPr>
      <t xml:space="preserve">Мероприятие частично исполнено. </t>
    </r>
    <r>
      <rPr>
        <sz val="12"/>
        <color indexed="8"/>
        <rFont val="Times New Roman"/>
        <family val="1"/>
        <charset val="204"/>
      </rPr>
      <t>В 2018 году ТОО "Радуга" введено в эксплуатацию овощехранилище с проектной мощностью 2120 тонн хранения.  В 2019 году планируется ввод в эксплутатацию ОРЦ.</t>
    </r>
  </si>
  <si>
    <r>
      <rPr>
        <b/>
        <sz val="12"/>
        <color indexed="8"/>
        <rFont val="Times New Roman"/>
        <family val="1"/>
        <charset val="204"/>
      </rPr>
      <t>Индикатор исполнен.</t>
    </r>
    <r>
      <rPr>
        <sz val="12"/>
        <color indexed="8"/>
        <rFont val="Times New Roman"/>
        <family val="1"/>
        <charset val="204"/>
      </rPr>
      <t xml:space="preserve"> (в декабре 2018 года проводился соцопрос среди населения области)</t>
    </r>
  </si>
  <si>
    <r>
      <rPr>
        <b/>
        <sz val="12"/>
        <color indexed="8"/>
        <rFont val="Times New Roman"/>
        <family val="1"/>
        <charset val="204"/>
      </rPr>
      <t xml:space="preserve">Индикатор исполнен. </t>
    </r>
    <r>
      <rPr>
        <sz val="12"/>
        <color indexed="8"/>
        <rFont val="Times New Roman"/>
        <family val="1"/>
        <charset val="204"/>
      </rPr>
      <t>(в декабре 2018 года проводился соцопрос среди населения области)</t>
    </r>
  </si>
  <si>
    <t>264.002.000</t>
  </si>
  <si>
    <r>
      <rPr>
        <b/>
        <sz val="12"/>
        <rFont val="Times New Roman"/>
        <family val="1"/>
        <charset val="204"/>
      </rPr>
      <t>Мероприятие исполнено.</t>
    </r>
    <r>
      <rPr>
        <sz val="12"/>
        <rFont val="Times New Roman"/>
        <family val="1"/>
        <charset val="204"/>
      </rPr>
      <t xml:space="preserve"> В 2018 году проводились 2 республиканских, 20 областных и около 180 районных и городских мероприятий, направленных на пропаганду государственной языковой политики. 
</t>
    </r>
  </si>
  <si>
    <r>
      <rPr>
        <b/>
        <sz val="12"/>
        <rFont val="Times New Roman"/>
        <family val="1"/>
        <charset val="204"/>
      </rPr>
      <t xml:space="preserve">Мероприятие исполнено. </t>
    </r>
    <r>
      <rPr>
        <sz val="12"/>
        <rFont val="Times New Roman"/>
        <family val="1"/>
        <charset val="204"/>
      </rPr>
      <t>В рамках социального заказа проведено  3 мероприятия с участием НПО области.</t>
    </r>
  </si>
  <si>
    <r>
      <rPr>
        <b/>
        <sz val="12"/>
        <rFont val="Times New Roman"/>
        <family val="1"/>
        <charset val="204"/>
      </rPr>
      <t>Мероприятие исполнено.</t>
    </r>
    <r>
      <rPr>
        <sz val="12"/>
        <rFont val="Times New Roman"/>
        <family val="1"/>
        <charset val="204"/>
      </rPr>
      <t xml:space="preserve">  В 2018 в КГУ «Центр обучения языкам» в 140 группах  обучались языкам. В 115 группах изучали казахский, в 25 группах - английский язык. На предприятиях и в организациях области организовано более 900 кружков, в которых более 10 000 слушателей обучались государственному языку. </t>
    </r>
  </si>
  <si>
    <r>
      <t xml:space="preserve">Мероприятие исполнено. </t>
    </r>
    <r>
      <rPr>
        <sz val="12"/>
        <rFont val="Times New Roman"/>
        <family val="1"/>
        <charset val="204"/>
      </rPr>
      <t>Неосвоено 80,7 млн.тенге – экономия РБ при проведении государственных закупок.</t>
    </r>
  </si>
  <si>
    <r>
      <t xml:space="preserve">Мероприятие исполнено. </t>
    </r>
    <r>
      <rPr>
        <sz val="12"/>
        <rFont val="Times New Roman"/>
        <family val="1"/>
        <charset val="204"/>
      </rPr>
      <t>За счет средств населения и предприятий введено в эксплуатацию 113,9 тыс.кв.метров</t>
    </r>
  </si>
  <si>
    <t>273 016 000, 273 032 000, 273 113 000</t>
  </si>
  <si>
    <r>
      <rPr>
        <b/>
        <sz val="12"/>
        <color theme="1"/>
        <rFont val="Times New Roman"/>
        <family val="1"/>
        <charset val="204"/>
      </rPr>
      <t xml:space="preserve">Мероприятие исполнено. </t>
    </r>
    <r>
      <rPr>
        <sz val="12"/>
        <color theme="1"/>
        <rFont val="Times New Roman"/>
        <family val="1"/>
        <charset val="204"/>
      </rPr>
      <t>На укрепление МТБ объектам культуры и архивов выделено в 2018 г 111,2 млн.тенге.</t>
    </r>
  </si>
  <si>
    <r>
      <rPr>
        <b/>
        <sz val="12"/>
        <color theme="1"/>
        <rFont val="Times New Roman"/>
        <family val="1"/>
        <charset val="204"/>
      </rPr>
      <t xml:space="preserve">Мероприятие исполнено. </t>
    </r>
    <r>
      <rPr>
        <sz val="12"/>
        <color theme="1"/>
        <rFont val="Times New Roman"/>
        <family val="1"/>
        <charset val="204"/>
      </rPr>
      <t>В 2018 году оцифровано книг - 178 ед.</t>
    </r>
  </si>
  <si>
    <r>
      <rPr>
        <b/>
        <sz val="12"/>
        <rFont val="Times New Roman"/>
        <family val="1"/>
        <charset val="204"/>
      </rPr>
      <t xml:space="preserve">Мероприятие исполнено. </t>
    </r>
    <r>
      <rPr>
        <sz val="12"/>
        <rFont val="Times New Roman"/>
        <family val="1"/>
        <charset val="204"/>
      </rPr>
      <t>На проведение культурно-зрелищных мероприятий выделено и исполнено за 2018 год 104,3 млн.тенге.</t>
    </r>
  </si>
  <si>
    <r>
      <rPr>
        <b/>
        <sz val="12"/>
        <color theme="1"/>
        <rFont val="Times New Roman"/>
        <family val="1"/>
        <charset val="204"/>
      </rPr>
      <t>Мероприятие исполнено.</t>
    </r>
    <r>
      <rPr>
        <sz val="12"/>
        <color theme="1"/>
        <rFont val="Times New Roman"/>
        <family val="1"/>
        <charset val="204"/>
      </rPr>
      <t xml:space="preserve"> В 2018 году на участие молодых участников -/коллективов в творческих международных конкурсах выделено и освоено - 14 млн.тенге.</t>
    </r>
  </si>
  <si>
    <r>
      <rPr>
        <b/>
        <sz val="12"/>
        <color theme="1"/>
        <rFont val="Times New Roman"/>
        <family val="1"/>
        <charset val="204"/>
      </rPr>
      <t>Мероприятие исполнено.</t>
    </r>
    <r>
      <rPr>
        <sz val="12"/>
        <color theme="1"/>
        <rFont val="Times New Roman"/>
        <family val="1"/>
        <charset val="204"/>
      </rPr>
      <t xml:space="preserve"> В 2018 году переведено в цифровой формат 2 тыс.ед.фондов историко-культурного наследия.</t>
    </r>
  </si>
  <si>
    <t>час</t>
  </si>
  <si>
    <t>Средства направлены на покрытие ранее принятых обязательств.</t>
  </si>
  <si>
    <r>
      <t xml:space="preserve">Индикатор не исполнен. </t>
    </r>
    <r>
      <rPr>
        <sz val="12"/>
        <rFont val="Times New Roman"/>
        <family val="1"/>
        <charset val="204"/>
      </rPr>
      <t>Индикатор материнской смертности при плане 0, факт за 2018 год составил 14,8 (1 случай). Расчет показателя материнской смертности связан с числом родившихся детей живыми. За последние 10 лет (с 2009 года по 2018 год),  число родившихся  уменьшилось на 22,7% с 8734 до 6743. В связи с демографическими данными даже единичный случай материнской смертности приведет к неисполнению индикатора.  Для выполнения плана были приняты следующие меры: отработан и внедрен приказ МЗ РК № 173 от 16 апреля 2018 года «Об утверждении Стандарта организации оказания акушерско-гинекологической помощи в Республике Казахстан». Работает схема оповещения по критическим состояниям. Разделены потоки беременных по группам риска женщин фертильного возраста. Разделены на группы согласно Приказа Министра здравоохранения Республики Казахстан от 3 июля 2012 года N 452 «О мерах совершенствования медицинской помощи беременным женщинам, роженицам, родильницам и женщинам фертильного возраста». Женщины фертильного возраста из группы 2В и 5 охвачены около 80% бесплатной контрацепцией. Ведется работа по вопросам репродуктивного здоровья и планирования семьи.</t>
    </r>
  </si>
  <si>
    <r>
      <t xml:space="preserve">Индикатор частично исполнен. </t>
    </r>
    <r>
      <rPr>
        <sz val="12"/>
        <rFont val="Times New Roman"/>
        <family val="1"/>
        <charset val="204"/>
      </rPr>
      <t>По данным Департамента статистики СКО индикатор младенческой смертности составил по 11 месяцам 2018 года 11,39 на 1000 родившихся живыми. Годовые данные будут известны после 15 февраля 2019 года после предоставления их Департаментом статистики СКО.</t>
    </r>
  </si>
  <si>
    <r>
      <t xml:space="preserve">Мероприятие исполнено. </t>
    </r>
    <r>
      <rPr>
        <sz val="12"/>
        <rFont val="Times New Roman"/>
        <family val="1"/>
        <charset val="204"/>
      </rPr>
      <t xml:space="preserve">В рамках обеспечения готовности гидротехнических сооружений к предстоящему паводку местными исполнительными органами, бассейновой инспекцией, Департаментом по ЧС и собственниками гидротехнических сооружений области два раза в год проводятся комиссионные обследования технического состояния водохозяйственных объектов. По результатам осмотров установлено, что из 26 имеющихся 24 гидротехнических сооружения находятся в удовлетворительном состоянии. Шарыкский гидроузел, расположенный на территории района имени Габита Мусрепова, находится в аварийном состоянии. </t>
    </r>
    <r>
      <rPr>
        <i/>
        <sz val="12"/>
        <rFont val="Times New Roman"/>
        <family val="1"/>
        <charset val="204"/>
      </rPr>
      <t xml:space="preserve">(в настоящее время на разработку ПСД выделены финансовые средства из республиканского бюджета в размере 19 млн. тенге, проект проходит комплексную экспертизу). </t>
    </r>
    <r>
      <rPr>
        <sz val="12"/>
        <rFont val="Times New Roman"/>
        <family val="1"/>
        <charset val="204"/>
      </rPr>
      <t xml:space="preserve">Плотина в селе Тлеусай Амангельдинского сельского округа находится в неудовлетворительном состоянии, угрозы затопления не представляет </t>
    </r>
    <r>
      <rPr>
        <i/>
        <sz val="12"/>
        <rFont val="Times New Roman"/>
        <family val="1"/>
        <charset val="204"/>
      </rPr>
      <t xml:space="preserve">(акиматом Уалихановского района и КГУ «Управление пассажирского транспорта и автомобильных дорог акимата СКО» разработано ПСД на реконструкцию участка автодороги дамбы у села Тлеусай и запланирован капитальный ремонт в текущем году. Из местного бюджета выделены средства в размере 60 млн. тенге). </t>
    </r>
    <r>
      <rPr>
        <sz val="12"/>
        <rFont val="Times New Roman"/>
        <family val="1"/>
        <charset val="204"/>
      </rPr>
      <t>Все гидротехнические сооружения готовы к пропуску паводковых вод 2019 года. В целом, работы по улучшению технического состояния ГТС собственниками проводятся регулярно. На территории Северо-Казахстанской области расположено 26 водохозяйственных объектов и гидротехнических сооружений, из которых в республиканской собственности – 6, в коммунальной – 17, в частной – 3 (бесхозных объектов нет).</t>
    </r>
  </si>
  <si>
    <r>
      <t>Мероприятие исполнено.</t>
    </r>
    <r>
      <rPr>
        <sz val="12"/>
        <rFont val="Times New Roman"/>
        <family val="1"/>
        <charset val="204"/>
      </rPr>
      <t xml:space="preserve"> На 31 декабря 2018 года в области функционирует 31 пожарный пост. В 2018 году было открыто 13 пожарных постов, из которых 11 постов создано хозяйствующими субъектами по собственной инициативе в местах, уже охваченных другими постами или подразделениями государственной противопожарной службы. </t>
    </r>
  </si>
  <si>
    <r>
      <t xml:space="preserve">Мероприятие исполнено. </t>
    </r>
    <r>
      <rPr>
        <sz val="12"/>
        <rFont val="Times New Roman"/>
        <family val="1"/>
        <charset val="204"/>
      </rPr>
      <t xml:space="preserve">По итогам паводка 2018 года по районам области проведен мониторинг паводкоопасных зон и участков автомобильных дорог. </t>
    </r>
  </si>
  <si>
    <t xml:space="preserve">Работы выполнены в полном объеме на сумму 91,9 млн. тенге из местного бюджета
</t>
  </si>
  <si>
    <t>4,8*</t>
  </si>
  <si>
    <t>5*</t>
  </si>
  <si>
    <t>2,8*</t>
  </si>
  <si>
    <r>
      <t xml:space="preserve">Индикатор исполнен. </t>
    </r>
    <r>
      <rPr>
        <sz val="12"/>
        <color indexed="8"/>
        <rFont val="Times New Roman"/>
        <family val="1"/>
        <charset val="204"/>
      </rPr>
      <t>Обратились за трудоустройством 20269 чел., из них трудоустроено 19583 чел.</t>
    </r>
  </si>
  <si>
    <r>
      <rPr>
        <b/>
        <sz val="12"/>
        <color indexed="8"/>
        <rFont val="Times New Roman"/>
        <family val="1"/>
        <charset val="204"/>
      </rPr>
      <t>Индикатор исполнен.</t>
    </r>
    <r>
      <rPr>
        <sz val="12"/>
        <color indexed="8"/>
        <rFont val="Times New Roman"/>
        <family val="1"/>
        <charset val="204"/>
      </rPr>
      <t xml:space="preserve">  В 2018 году по Северо-Казахстанской области  выдано 5 разрешений на привлечение иностранной рабочей силы, в том числе 3 иностранных специалиста по 3 категории  и 2 специалиста по 1 категории.</t>
    </r>
  </si>
  <si>
    <r>
      <t xml:space="preserve">Индикатор исполнен. </t>
    </r>
    <r>
      <rPr>
        <sz val="12"/>
        <rFont val="Times New Roman"/>
        <family val="1"/>
        <charset val="204"/>
      </rPr>
      <t xml:space="preserve">Велась  работа по трудоустройству малобеспеченных граждан из числа получателей адресной социальной помощи (ОДП) в активные формы содействия занятости, из них было привлечено 809 человек, в том числе трудоустроено на постоянные рабочие места – 487 чел.        </t>
    </r>
  </si>
  <si>
    <r>
      <rPr>
        <b/>
        <sz val="12"/>
        <rFont val="Times New Roman"/>
        <family val="1"/>
        <charset val="204"/>
      </rPr>
      <t>Индикатор исполнен</t>
    </r>
    <r>
      <rPr>
        <sz val="12"/>
        <rFont val="Times New Roman"/>
        <family val="1"/>
        <charset val="204"/>
      </rPr>
      <t xml:space="preserve"> и отражает удельный вес лиц, охваченных оказанием специальных социальных услуг.</t>
    </r>
  </si>
  <si>
    <t>4,4*</t>
  </si>
  <si>
    <t>Индикатор не рассчитывается.</t>
  </si>
  <si>
    <r>
      <rPr>
        <b/>
        <sz val="12"/>
        <rFont val="Times New Roman"/>
        <family val="1"/>
        <charset val="204"/>
      </rPr>
      <t>Индикатор исполнен.</t>
    </r>
    <r>
      <rPr>
        <sz val="12"/>
        <rFont val="Times New Roman"/>
        <family val="1"/>
        <charset val="204"/>
      </rPr>
      <t xml:space="preserve">  Всего паспортизировано 2300 объектов социальной, транспортной инфраструктуры, из них 1730 объектов подлежат адаптации. Из общего количества подлежащих адаптации доступными для лиц с ограниченными возможностями являются 1529 объекта</t>
    </r>
  </si>
  <si>
    <r>
      <rPr>
        <b/>
        <sz val="12"/>
        <rFont val="Times New Roman"/>
        <family val="1"/>
        <charset val="204"/>
      </rPr>
      <t>Мероприятие исполнено.</t>
    </r>
    <r>
      <rPr>
        <sz val="12"/>
        <rFont val="Times New Roman"/>
        <family val="1"/>
        <charset val="204"/>
      </rPr>
      <t xml:space="preserve">  Всего паспортизировано 2300 объектов социальной, транспортной инфраструктуры, из них 1730 объектов подлежат адаптации. Из общего количества подлежащих адаптации доступными для лиц с ограниченными возможностями являются 1529 объекта</t>
    </r>
  </si>
  <si>
    <t>При плане отчетного периода 39,5 млн. тенге фактически освоено 39,3 млн. тенге или 99,5% к уточненному плану года, недоосвоено 0,2 млн. тенге по причине недостатка средств на КСН.</t>
  </si>
  <si>
    <r>
      <rPr>
        <b/>
        <sz val="12"/>
        <color indexed="8"/>
        <rFont val="Times New Roman"/>
        <family val="1"/>
        <charset val="204"/>
      </rPr>
      <t xml:space="preserve">Мероприятие исполнено. </t>
    </r>
    <r>
      <rPr>
        <sz val="12"/>
        <color indexed="8"/>
        <rFont val="Times New Roman"/>
        <family val="1"/>
        <charset val="204"/>
      </rPr>
      <t>На профобучение по востребованным на рынке труда профессиям за  2018 год направлено 331 безработных (100.3% от задания), завершили обучение 330 человек.</t>
    </r>
  </si>
  <si>
    <r>
      <rPr>
        <b/>
        <sz val="12"/>
        <color indexed="8"/>
        <rFont val="Times New Roman"/>
        <family val="1"/>
        <charset val="204"/>
      </rPr>
      <t>Мероприятие исполнено.</t>
    </r>
    <r>
      <rPr>
        <sz val="12"/>
        <color indexed="8"/>
        <rFont val="Times New Roman"/>
        <family val="1"/>
        <charset val="204"/>
      </rPr>
      <t xml:space="preserve"> На общественные оплачиваемые работы направлены 3553 безработных (101,5% от задания)</t>
    </r>
  </si>
  <si>
    <t>При плане отчетного периода 402 млн. тенге фактически освоено 402 млн. тенге или 100% к уточненному плану</t>
  </si>
  <si>
    <r>
      <rPr>
        <b/>
        <sz val="12"/>
        <color indexed="8"/>
        <rFont val="Times New Roman"/>
        <family val="1"/>
        <charset val="204"/>
      </rPr>
      <t xml:space="preserve">Мероприятие исполнено. </t>
    </r>
    <r>
      <rPr>
        <sz val="12"/>
        <color indexed="8"/>
        <rFont val="Times New Roman"/>
        <family val="1"/>
        <charset val="204"/>
      </rPr>
      <t>Трудоустроено на социальные рабочие места 486  человек (103.8% от задания)</t>
    </r>
  </si>
  <si>
    <r>
      <rPr>
        <b/>
        <sz val="12"/>
        <color indexed="8"/>
        <rFont val="Times New Roman"/>
        <family val="1"/>
        <charset val="204"/>
      </rPr>
      <t>Мероприятие исполнено.</t>
    </r>
    <r>
      <rPr>
        <sz val="12"/>
        <color indexed="8"/>
        <rFont val="Times New Roman"/>
        <family val="1"/>
        <charset val="204"/>
      </rPr>
      <t xml:space="preserve"> За  2018 год создано 12244 новых рабочих места (102% к заданию)</t>
    </r>
  </si>
  <si>
    <r>
      <rPr>
        <b/>
        <sz val="12"/>
        <color indexed="8"/>
        <rFont val="Times New Roman"/>
        <family val="1"/>
        <charset val="204"/>
      </rPr>
      <t xml:space="preserve">Мероприятие исполнено. </t>
    </r>
    <r>
      <rPr>
        <sz val="12"/>
        <color indexed="8"/>
        <rFont val="Times New Roman"/>
        <family val="1"/>
        <charset val="204"/>
      </rPr>
      <t>Через центры занятости населения трудоустроено 616 инвалидов (108.4% от задания)</t>
    </r>
  </si>
  <si>
    <r>
      <rPr>
        <b/>
        <sz val="12"/>
        <rFont val="Times New Roman"/>
        <family val="1"/>
        <charset val="204"/>
      </rPr>
      <t xml:space="preserve">Мероприятие исполнено.    </t>
    </r>
    <r>
      <rPr>
        <sz val="12"/>
        <rFont val="Times New Roman"/>
        <family val="1"/>
        <charset val="204"/>
      </rPr>
      <t>Из 6601 получателя обусловленной денежной помощи при плане обеспечения занятостью 1479 человек, обеспечено занятостью 1842 человека.</t>
    </r>
  </si>
  <si>
    <r>
      <rPr>
        <b/>
        <sz val="12"/>
        <rFont val="Times New Roman"/>
        <family val="1"/>
        <charset val="204"/>
      </rPr>
      <t xml:space="preserve">Мероприятие исполнено. </t>
    </r>
    <r>
      <rPr>
        <sz val="12"/>
        <rFont val="Times New Roman"/>
        <family val="1"/>
        <charset val="204"/>
      </rPr>
      <t xml:space="preserve">В 2018 году социально-уязвимым слоям населения оказан государственная адресная социальная помощь 8723 гражданам из 2115 семей. Общая сумма назначения составила 355,6 млн. тенге, с учетом переходящих контрактов. Средний размер доплаты на одного получателя составил 3013,6 тенге. </t>
    </r>
  </si>
  <si>
    <r>
      <rPr>
        <b/>
        <sz val="12"/>
        <color indexed="8"/>
        <rFont val="Times New Roman"/>
        <family val="1"/>
        <charset val="204"/>
      </rPr>
      <t>Мероприятие исполнено.</t>
    </r>
    <r>
      <rPr>
        <sz val="12"/>
        <color indexed="8"/>
        <rFont val="Times New Roman"/>
        <family val="1"/>
        <charset val="204"/>
      </rPr>
      <t xml:space="preserve"> Данный показатель отражает охват специальными социальными услугами   по итогам года в условиях стационара, полустационара, ухода на дому, временного пребывания и в НПО нуждающихся лиц, с учетом наличия мест в субъектах социального обслуживания и контингента нуждающихся лиц.</t>
    </r>
  </si>
  <si>
    <r>
      <rPr>
        <b/>
        <sz val="12"/>
        <color indexed="8"/>
        <rFont val="Times New Roman"/>
        <family val="1"/>
        <charset val="204"/>
      </rPr>
      <t xml:space="preserve">Мероприятие исполнено. </t>
    </r>
    <r>
      <rPr>
        <sz val="12"/>
        <color indexed="8"/>
        <rFont val="Times New Roman"/>
        <family val="1"/>
        <charset val="204"/>
      </rPr>
      <t xml:space="preserve">В рамках государственного социального заказа специальные социальные услуги в условиях ухода на дому предоставлены 68 лицам в неправительственном секторе. </t>
    </r>
  </si>
  <si>
    <t>Доля севооборотов в составе пахотных  земель (полевой севооборот)</t>
  </si>
  <si>
    <t>Индикатор  исполнен.</t>
  </si>
  <si>
    <r>
      <rPr>
        <b/>
        <sz val="12"/>
        <color indexed="8"/>
        <rFont val="Times New Roman"/>
        <family val="1"/>
        <charset val="204"/>
      </rPr>
      <t>Мероприятие частично исполнено.</t>
    </r>
    <r>
      <rPr>
        <sz val="12"/>
        <color indexed="8"/>
        <rFont val="Times New Roman"/>
        <family val="1"/>
        <charset val="204"/>
      </rPr>
      <t xml:space="preserve"> Проект планирует реализовать компания «Grand Story Astana NORD» совместно с китайской компанией BCEG Co., Ltd. 19 февраля 2018 г. состоялся визит представителей компании ТОО «Grand Story Astana NORD» в область. 22 июня 2018 г. состоялся визит представителей компании BCEG Co., LTD. </t>
    </r>
  </si>
  <si>
    <r>
      <t xml:space="preserve">Индикатор исполнен. </t>
    </r>
    <r>
      <rPr>
        <sz val="12"/>
        <rFont val="Times New Roman"/>
        <family val="1"/>
        <charset val="204"/>
      </rPr>
      <t>При плане на 2018 год 120,7%, факт составил 131,7%. Объем инвестиций в основной капитал в январе-декабре 2018 года оценивается в 212 млрд. тенге, или 108,1% к соответствующему периоду 2017 года. На собственные средства предприятий приходится 61,3% инвестиций. Инвестиции из государственного бюджета составили 26,7%, кредиты банков – 5,7%, другие заемные средства – 6,3%.</t>
    </r>
  </si>
  <si>
    <r>
      <t xml:space="preserve">Индикатор исполнен. </t>
    </r>
    <r>
      <rPr>
        <sz val="12"/>
        <rFont val="Times New Roman"/>
        <family val="1"/>
        <charset val="204"/>
      </rPr>
      <t>Сформированы 3 экономических заключения на проекты ГЧП по отрасли здравоохранения (Аутсорсинг услуг лабораторных исследований для городской поликлиники №1 г.Петропавловска, модернизация оборудования в объектах здравоохранения Северо-Казахстанской области, поставка и установка цифрового маммографа с приставкой для стереотаксической биопсии в г. Петропавловск Северо-Казахстанской области)</t>
    </r>
  </si>
  <si>
    <t>113,6*</t>
  </si>
  <si>
    <t>112,8*</t>
  </si>
  <si>
    <t>122,7*</t>
  </si>
  <si>
    <t>16.1</t>
  </si>
  <si>
    <t>16.2</t>
  </si>
  <si>
    <t>22.1</t>
  </si>
  <si>
    <t>22.2</t>
  </si>
  <si>
    <t>23.1</t>
  </si>
  <si>
    <t>23.2</t>
  </si>
  <si>
    <t>29.1</t>
  </si>
  <si>
    <t>29.2</t>
  </si>
  <si>
    <t>29.3</t>
  </si>
  <si>
    <t>30.1</t>
  </si>
  <si>
    <t>30.2</t>
  </si>
  <si>
    <t>69.1</t>
  </si>
  <si>
    <t>69.2</t>
  </si>
  <si>
    <t>69.3</t>
  </si>
  <si>
    <t>69.4</t>
  </si>
  <si>
    <t>93.1</t>
  </si>
  <si>
    <t>93.2</t>
  </si>
  <si>
    <t>94.1</t>
  </si>
  <si>
    <t>94.2</t>
  </si>
  <si>
    <t>95.3</t>
  </si>
  <si>
    <t>96.3</t>
  </si>
  <si>
    <r>
      <rPr>
        <b/>
        <sz val="12"/>
        <color indexed="8"/>
        <rFont val="Times New Roman"/>
        <family val="1"/>
        <charset val="204"/>
      </rPr>
      <t xml:space="preserve">Мероприятие исполнено. </t>
    </r>
    <r>
      <rPr>
        <sz val="12"/>
        <color indexed="8"/>
        <rFont val="Times New Roman"/>
        <family val="1"/>
        <charset val="204"/>
      </rPr>
      <t xml:space="preserve">В рамках карты поддержки предпринимательства региона в 2018 году реализован проект по запуску завода по производству пластиковых изделий ТОО "Радуга", общей стоимостью 893 млн. тенге с созданием 35 рабочих мест. </t>
    </r>
  </si>
  <si>
    <r>
      <rPr>
        <b/>
        <sz val="12"/>
        <color indexed="8"/>
        <rFont val="Times New Roman"/>
        <family val="1"/>
        <charset val="204"/>
      </rPr>
      <t xml:space="preserve">Мероприятие исполнено. </t>
    </r>
    <r>
      <rPr>
        <sz val="12"/>
        <color indexed="8"/>
        <rFont val="Times New Roman"/>
        <family val="1"/>
        <charset val="204"/>
      </rPr>
      <t xml:space="preserve">В рамках развития торгового сотрудничества с субъектами предпринимательства других регионов Казахстана управлением проводится постоянная работа по обмену информацией о субъектах предпринимателсьтва. В 2018 году в целях поддержки местных товаропроизводителей и для дальнейшего сотрудничества управлением организована встреча представителей гостиницы «Rixos Borovoe» (Акмолинская обл.) с предпринимателями нашей области. Организовано посещение ТОО «Молсервис», ТОО «Фрегат», ТОО «Петропавловская бройлерная фабрика», специализированный магазин ТОО «Казмяспродукт» и молочного завода КТ «Зенченко и К», торговые отделы ТОО «Мясокомбинат Леонтьева», ИП «Пилипушко». По итогам встречи между сторонами достигнута договоренность о дальнейшем сотрудничестве. В настоящее время ТОО "Казмясопродукт" осуществляет поствку своей продукции гостинице «Rixos Borovoe».
</t>
    </r>
  </si>
  <si>
    <r>
      <rPr>
        <b/>
        <sz val="12"/>
        <color indexed="8"/>
        <rFont val="Times New Roman"/>
        <family val="1"/>
        <charset val="204"/>
      </rPr>
      <t>Мероприятие исполнено.</t>
    </r>
    <r>
      <rPr>
        <sz val="12"/>
        <color indexed="8"/>
        <rFont val="Times New Roman"/>
        <family val="1"/>
        <charset val="204"/>
      </rPr>
      <t xml:space="preserve"> В Северо-Казахстанской области в целях реализации 13 инициатив предусмотрен Детальный план по направлению «Развитие массового предпринимательства» Проекта «Улучшение условий ведения бизнеса, дерегулирование и снижение издержек бизнеса» включающий 103 мероприятий  во всех отраслях экономики, все мероприятий исполнены. Реализованно 58 проектов в сфере промышленности, торговли, медицинской практики, с/х и туризма. Введен в эксплуатацию завод металлопластиковых изделий ТОО "Радуга", сумма проекта 893,8 млн. тенге с созданием 32 рабочих мест. Модернизация завода по глубокой переработке пшеницы ТОО "BIO Operation" с созданием 300 рабочих мест стоимостью 5 млрд. тенге. Также в сфере с/х модернизирован комбикормовой завод ТОО "СК Агро-2050", с созданием 40 рабочих мест стоимостью 158 млн. тенге и в сфере туризма построена гостиница "Telegraph" с созданием 11 рабочих мест и стоимостью 180 млн. тенге. В целях фронтального снижения издержек бизнеса идет разработка электронной интерактивной карты, что обеспечит доступ к инженерным сетям. Для этого выделено 70,8 млн. тенге. уже отцифрованно 50 % надземных и подземных инженерных сетей для наполнения АИС ГСК. проверки бизнеса сократились на 30 %, в текущем году планируется сокращение еще на 10 %. </t>
    </r>
  </si>
  <si>
    <r>
      <rPr>
        <b/>
        <sz val="12"/>
        <color indexed="8"/>
        <rFont val="Times New Roman"/>
        <family val="1"/>
        <charset val="204"/>
      </rPr>
      <t xml:space="preserve">Мероприятие исполнено. </t>
    </r>
    <r>
      <rPr>
        <sz val="12"/>
        <color indexed="8"/>
        <rFont val="Times New Roman"/>
        <family val="1"/>
        <charset val="204"/>
      </rPr>
      <t xml:space="preserve">Управлением предпринимательства и туризма, Региональной палатой предпринимателей СКО в 2018 году  подписан трехсторонний меморандум о реализации пилотного проекта – Социально-деловой сети (http://sko.agartu.kz/).
Проект создан на базе интернет платформы BMC Sales (http://kdt.kz/), обладателем авторских прав на которую является –  ТОО «BenchMark Consulting». Цель платформы интернет сервисов, объединить предпринимателей и дать им конкурентные преимущества. Участники могут за счет кооперации создавать различные товаропроводящие сети, которые делают их конкурентоспособными. Кооперация участников в кластеры (деловые сообщества) происходит путем встраивания деятельности каждого из них в единую товаропроводящую сеть, а совместное использование интернет сервисов повышает эффективность сети, сокращает непроизводительные расходы, увеличивает скорость оборота и объем продаж продукции, товаров и услуг. "
</t>
    </r>
  </si>
  <si>
    <r>
      <rPr>
        <b/>
        <sz val="12"/>
        <color indexed="8"/>
        <rFont val="Times New Roman"/>
        <family val="1"/>
        <charset val="204"/>
      </rPr>
      <t>Мероприятие исполнено.</t>
    </r>
    <r>
      <rPr>
        <sz val="12"/>
        <color indexed="8"/>
        <rFont val="Times New Roman"/>
        <family val="1"/>
        <charset val="204"/>
      </rPr>
      <t xml:space="preserve"> В рамках реализации государственной политики в сфере казахстанского содержания и повышения местного содержания в закупках товаров, работ и услуг во всех районах области и г. Петропавловске созданы комиссии по мониторингу местного содержания. В 2018 году было проведено 47 заседаний. Проводится работа по пред и пост тендерному контролю. На сегодняшний день в ходе работы комиссии заключены договора с отечественными производителями и поставщиками на общую сумму порядка 3,3 млрд. тенг, в т.ч. с местными производителями на сумму 2,3 млрд.тенге.  На 29.12.18 г.  доля местного содержания составила 44,8% или 26 790,2 млн. тенге.</t>
    </r>
  </si>
  <si>
    <t>14,8*</t>
  </si>
  <si>
    <t>108,9*</t>
  </si>
  <si>
    <t>78,1*</t>
  </si>
  <si>
    <t>166,5*</t>
  </si>
  <si>
    <r>
      <t xml:space="preserve">Индикатор исполнен. </t>
    </r>
    <r>
      <rPr>
        <sz val="12"/>
        <color indexed="8"/>
        <rFont val="Times New Roman"/>
        <family val="1"/>
        <charset val="204"/>
      </rPr>
      <t xml:space="preserve">Увеличение ИФО обусловлено ростом производства благородных и цветных металлов в 4,8 раза по сравнению с 2017 годом, ввиду с корректировкой в сторону увеличения плана производства ТОО "СКМК" с 4 до 31 кг золота </t>
    </r>
  </si>
  <si>
    <r>
      <rPr>
        <b/>
        <sz val="12"/>
        <color indexed="8"/>
        <rFont val="Times New Roman"/>
        <family val="1"/>
        <charset val="204"/>
      </rPr>
      <t xml:space="preserve">Индикатор не исполнен. </t>
    </r>
    <r>
      <rPr>
        <sz val="12"/>
        <color indexed="8"/>
        <rFont val="Times New Roman"/>
        <family val="1"/>
        <charset val="204"/>
      </rPr>
      <t>По итогам 2018 года ТОО "Аулие Голд Майнинг" объем добычи золотосодержащей руды составил 28,2 тыс. тонн , что на 36% меньше уровня 2017 года.</t>
    </r>
  </si>
  <si>
    <r>
      <rPr>
        <b/>
        <sz val="12"/>
        <color indexed="8"/>
        <rFont val="Times New Roman"/>
        <family val="1"/>
        <charset val="204"/>
      </rPr>
      <t xml:space="preserve">Индикатор не исполнен. </t>
    </r>
    <r>
      <rPr>
        <sz val="12"/>
        <color indexed="8"/>
        <rFont val="Times New Roman"/>
        <family val="1"/>
        <charset val="204"/>
      </rPr>
      <t>Производство готовых металлических изделий сокращено на 53,9% и составило 3,5 млрд. тенге против 4,4 млрд. тенге 2017 года. Снижено производство частей парогенераторов АО «ПЗТМ» на 97,4 % по причине уменьшения заказов по энергетическому комплексу (январь-декабрь 2018г. – 8 тонн на сумму 39,5 млн. тенге; январь-декабрь 2017г. – 305,5 тонн на сумму 635,7 млн. тенге), и объемов услуг по нанесению гальванического покрытия АО «ЗИКСТО» (в январе-декабре 2018г было оказано услуг на 6,1 млн. тенге, за период 2017 года было оказано услуг на 10,6 млн. тенге).</t>
    </r>
  </si>
  <si>
    <r>
      <rPr>
        <b/>
        <sz val="12"/>
        <color indexed="8"/>
        <rFont val="Times New Roman"/>
        <family val="1"/>
        <charset val="204"/>
      </rPr>
      <t>Индикатор не исполнен.</t>
    </r>
    <r>
      <rPr>
        <sz val="12"/>
        <color indexed="8"/>
        <rFont val="Times New Roman"/>
        <family val="1"/>
        <charset val="204"/>
      </rPr>
      <t xml:space="preserve">     Cокращено производство азотных удобрений Заводом сухих пенобетонных смесей на 60%, лаков и красок ТОО «Блок», а также спирта ТОО «ПВЗ БН» (92,5 тыс. далл против 123 тыс. далл).</t>
    </r>
  </si>
  <si>
    <r>
      <rPr>
        <b/>
        <sz val="12"/>
        <rFont val="Times New Roman"/>
        <family val="1"/>
        <charset val="204"/>
      </rPr>
      <t xml:space="preserve">Мероприятие исполнено. </t>
    </r>
    <r>
      <rPr>
        <sz val="12"/>
        <rFont val="Times New Roman"/>
        <family val="1"/>
        <charset val="204"/>
      </rPr>
      <t xml:space="preserve">Построены электрические сети, водопровод. В 2019 году продолжатся работы по строительству ж/д тупика. Ведется разработка ПСД на строительство ГОКа.  </t>
    </r>
  </si>
  <si>
    <r>
      <t xml:space="preserve">Мероприятие исполнено. </t>
    </r>
    <r>
      <rPr>
        <sz val="12"/>
        <rFont val="Times New Roman"/>
        <family val="1"/>
        <charset val="204"/>
      </rPr>
      <t>В 2018 году из республиканского бюджета на проведение технологической модернизации выделено 2,2 млрд. тенге на пополнение уставного капитала.</t>
    </r>
  </si>
  <si>
    <r>
      <t xml:space="preserve">Мероприятие исполнено. </t>
    </r>
    <r>
      <rPr>
        <sz val="12"/>
        <rFont val="Times New Roman"/>
        <family val="1"/>
        <charset val="204"/>
      </rPr>
      <t>В 2018 году из республиканского бюджета на проведение технологической модернизации выделено 1,097 млрд. тенге на пополнение уставного капитала</t>
    </r>
  </si>
  <si>
    <r>
      <t xml:space="preserve">Мероприятие не исполнено. </t>
    </r>
    <r>
      <rPr>
        <sz val="12"/>
        <rFont val="Times New Roman"/>
        <family val="1"/>
        <charset val="204"/>
      </rPr>
      <t>План не достигнут по причине модернизации предприятия и отсутствия оборотных средств.</t>
    </r>
  </si>
  <si>
    <r>
      <t xml:space="preserve">Мероприятие исполнено. </t>
    </r>
    <r>
      <rPr>
        <sz val="12"/>
        <rFont val="Times New Roman"/>
        <family val="1"/>
        <charset val="204"/>
      </rPr>
      <t xml:space="preserve">В 2018 году проведено 4 заседания Северо-Казахстанского областного штаба по разработке и адаптации проектов технических регламентов. </t>
    </r>
  </si>
  <si>
    <r>
      <rPr>
        <b/>
        <sz val="12"/>
        <rFont val="Times New Roman"/>
        <family val="1"/>
        <charset val="204"/>
      </rPr>
      <t xml:space="preserve">Мероприятие исполнено. </t>
    </r>
    <r>
      <rPr>
        <sz val="12"/>
        <rFont val="Times New Roman"/>
        <family val="1"/>
        <charset val="204"/>
      </rPr>
      <t>11 декабря 2018 года запущен цех переработки вторичных полимеров и производства гранулы ПНД.</t>
    </r>
  </si>
  <si>
    <t>Рост инвестиций в основной капитал несырьевого сектора (за исключением инвестиции из государственного бюджета) к 2015 году</t>
  </si>
  <si>
    <r>
      <t xml:space="preserve">Мероприятие исполнено.  </t>
    </r>
    <r>
      <rPr>
        <sz val="12"/>
        <color indexed="8"/>
        <rFont val="Times New Roman"/>
        <family val="1"/>
        <charset val="204"/>
      </rPr>
      <t>УИИР совместно с Kazakh Invest, ЦОИ  осуществляется мониторинг потенциальных инвестиционных проектов. Указанный перечень содержит информацию о потенциальных инвесторах региона.</t>
    </r>
  </si>
  <si>
    <r>
      <rPr>
        <b/>
        <sz val="12"/>
        <rFont val="Times New Roman"/>
        <family val="1"/>
        <charset val="204"/>
      </rPr>
      <t>Мероприятие исполнено.</t>
    </r>
    <r>
      <rPr>
        <sz val="12"/>
        <rFont val="Times New Roman"/>
        <family val="1"/>
        <charset val="204"/>
      </rPr>
      <t xml:space="preserve"> В 2018 году введено 5 проектов на 1,2 млрд. тенге, рабочих мест – 75: ТОО «ЗМО Компани» производство древесного угля и мебельных щитов, ТОО «Радуга» - Завод металлопластиковых изделий», СПК «Мол ТД» - цех по переработке молока, ИП «Жапаров К.Б.» цех по производству ЖБИ изделий, пескоблоков, газоблоков, в тестовом режиме ТОО «Казахстанская фанерная компания».</t>
    </r>
  </si>
  <si>
    <r>
      <rPr>
        <b/>
        <sz val="12"/>
        <color indexed="8"/>
        <rFont val="Times New Roman"/>
        <family val="1"/>
        <charset val="204"/>
      </rPr>
      <t xml:space="preserve">Мероприятие исполнено. </t>
    </r>
    <r>
      <rPr>
        <sz val="12"/>
        <color indexed="8"/>
        <rFont val="Times New Roman"/>
        <family val="1"/>
        <charset val="204"/>
      </rPr>
      <t>Мониторинг осуществляется на еженедельной основе с предоставлением отчета акиму области.</t>
    </r>
  </si>
  <si>
    <r>
      <t xml:space="preserve">Мероприятие исполнено. </t>
    </r>
    <r>
      <rPr>
        <sz val="12"/>
        <color indexed="8"/>
        <rFont val="Times New Roman"/>
        <family val="1"/>
        <charset val="204"/>
      </rPr>
      <t>Консультации, рязъяснения инвесторам по вопросам реализации инвестиционных проектов осуществляется совместно с ЦОИ и АО "НК "Kazakh Invest".</t>
    </r>
  </si>
  <si>
    <r>
      <rPr>
        <b/>
        <sz val="12"/>
        <rFont val="Times New Roman"/>
        <family val="1"/>
        <charset val="204"/>
      </rPr>
      <t>Мероприятие исполнено.</t>
    </r>
    <r>
      <rPr>
        <sz val="12"/>
        <rFont val="Times New Roman"/>
        <family val="1"/>
        <charset val="204"/>
      </rPr>
      <t xml:space="preserve"> Организованы семинары с участием операторов мер государственной поддержки индустриально-инновационной деятельности АО "НАТР" и АО "КИРИ" для промышленных предприятий области.</t>
    </r>
  </si>
  <si>
    <r>
      <rPr>
        <b/>
        <sz val="12"/>
        <color indexed="8"/>
        <rFont val="Times New Roman"/>
        <family val="1"/>
        <charset val="204"/>
      </rPr>
      <t xml:space="preserve">Мероприятие исполнено. </t>
    </r>
    <r>
      <rPr>
        <sz val="12"/>
        <color indexed="8"/>
        <rFont val="Times New Roman"/>
        <family val="1"/>
        <charset val="204"/>
      </rPr>
      <t>Меры государственной
поддержки инвесторов, предоставляемые преференции освещаются на инвестиционном портале УИИР, проводимые семинары по мерам государственной поддержки освещаются в СМИ</t>
    </r>
  </si>
  <si>
    <r>
      <rPr>
        <b/>
        <sz val="12"/>
        <rFont val="Times New Roman"/>
        <family val="1"/>
        <charset val="204"/>
      </rPr>
      <t xml:space="preserve">Мероприятие исполнено. </t>
    </r>
    <r>
      <rPr>
        <sz val="12"/>
        <rFont val="Times New Roman"/>
        <family val="1"/>
        <charset val="204"/>
      </rPr>
      <t>Сопровождение инвестиционного портала осуществляется на постоянной основе на 3-х языковых версиях (казахский, русский, английский).</t>
    </r>
  </si>
  <si>
    <r>
      <rPr>
        <b/>
        <sz val="12"/>
        <rFont val="Times New Roman"/>
        <family val="1"/>
        <charset val="204"/>
      </rPr>
      <t xml:space="preserve">Мероприятие исполнено. </t>
    </r>
    <r>
      <rPr>
        <sz val="12"/>
        <rFont val="Times New Roman"/>
        <family val="1"/>
        <charset val="204"/>
      </rPr>
      <t>Разработан буклет об инвестиционном потенциале СКО в 3 языковых версиях. (Экономия за счет проведения ГЗ)</t>
    </r>
  </si>
  <si>
    <r>
      <t xml:space="preserve">Мероприятие исполнено. </t>
    </r>
    <r>
      <rPr>
        <sz val="12"/>
        <rFont val="Times New Roman"/>
        <family val="1"/>
        <charset val="204"/>
      </rPr>
      <t>Разработана Дорожная карта по внедрению механизма привлечения инвестиций в СКО. (из экономии за счет проведения ГЗ)</t>
    </r>
  </si>
  <si>
    <t>88,3*</t>
  </si>
  <si>
    <t>в 4,8 р</t>
  </si>
  <si>
    <t>в 3,3 р</t>
  </si>
  <si>
    <r>
      <rPr>
        <b/>
        <sz val="12"/>
        <color indexed="8"/>
        <rFont val="Times New Roman"/>
        <family val="1"/>
        <charset val="204"/>
      </rPr>
      <t xml:space="preserve">Индикатор исполнен. </t>
    </r>
    <r>
      <rPr>
        <sz val="12"/>
        <color indexed="8"/>
        <rFont val="Times New Roman"/>
        <family val="1"/>
        <charset val="204"/>
      </rPr>
      <t xml:space="preserve">Согласно официальным статданным по итогам января-декабря 2018 года объем внешних инвестиций в основной капитал составил 11,5 млрд. тенге. Доля внешних инвестиций в общем объеме инвестиций в основной капитал составила 5,4% при плановом значении 4,6%. В 2018 году были крупные вложения в строительство и приобретение оборудования с участием иностранного капитала в Акжарском, Тимирязевском,  Кызылжарском, районе М. Жумабаева и им. Г. Мусрепова. </t>
    </r>
  </si>
  <si>
    <r>
      <rPr>
        <b/>
        <sz val="12"/>
        <color indexed="8"/>
        <rFont val="Times New Roman"/>
        <family val="1"/>
        <charset val="204"/>
      </rPr>
      <t xml:space="preserve">Индикатор не исполнен. </t>
    </r>
    <r>
      <rPr>
        <sz val="12"/>
        <color indexed="8"/>
        <rFont val="Times New Roman"/>
        <family val="1"/>
        <charset val="204"/>
      </rPr>
      <t>По итогам января-декабря 2018 года объем инвестиций в основной капитал несырьевого сектора (за исключением инвестиций из государственного бюджета) составил 71,2 млрд. тенге или 87,6% к 2015 году. В 2015 году были крупные вложения предприятий: ТОО "Талшик Астык ЛТД", ТОО "ИкеаТассГрупп", ТОО "Виталмар Астык", в 2017 году АО "КазТрансОйл", в 2018 аналогичных проектов в отрасли не было.</t>
    </r>
  </si>
  <si>
    <t>данные расходы переданы в базу расходов местного бюджета в виде трансфертов общего характера</t>
  </si>
  <si>
    <t>464.040.000    464.003.015 464.009.001</t>
  </si>
  <si>
    <r>
      <rPr>
        <b/>
        <sz val="12"/>
        <color indexed="8"/>
        <rFont val="Times New Roman"/>
        <family val="1"/>
        <charset val="204"/>
      </rPr>
      <t xml:space="preserve">Мероприятие исполнено. </t>
    </r>
    <r>
      <rPr>
        <sz val="12"/>
        <color indexed="8"/>
        <rFont val="Times New Roman"/>
        <family val="1"/>
        <charset val="204"/>
      </rPr>
      <t xml:space="preserve"> Не освоено 0,8 млн. тенге в связи с отсутствием денежных средств на КСН, 2,4 млн. тенге  в связи с отсутсвием актов государственной комиссии, 0,1 млн. тенге- оплата по факту</t>
    </r>
  </si>
  <si>
    <r>
      <rPr>
        <b/>
        <sz val="12"/>
        <rFont val="Times New Roman"/>
        <family val="1"/>
        <charset val="204"/>
      </rPr>
      <t xml:space="preserve">Мероприятие исполнено. </t>
    </r>
    <r>
      <rPr>
        <sz val="12"/>
        <rFont val="Times New Roman"/>
        <family val="1"/>
        <charset val="204"/>
      </rPr>
      <t xml:space="preserve"> В области 429 (</t>
    </r>
    <r>
      <rPr>
        <i/>
        <sz val="12"/>
        <rFont val="Times New Roman"/>
        <family val="1"/>
        <charset val="204"/>
      </rPr>
      <t>61 –начальных,  103- основных,  265 средних</t>
    </r>
    <r>
      <rPr>
        <sz val="12"/>
        <rFont val="Times New Roman"/>
        <family val="1"/>
        <charset val="204"/>
      </rPr>
      <t>) сельских  общеобразовательных школ,    с контингентом  40 000  учащихся.  
 380 малокомплектных школ (</t>
    </r>
    <r>
      <rPr>
        <i/>
        <sz val="12"/>
        <rFont val="Times New Roman"/>
        <family val="1"/>
        <charset val="204"/>
      </rPr>
      <t xml:space="preserve">из них 180 не соответствуют государственному нормативу), </t>
    </r>
    <r>
      <rPr>
        <sz val="12"/>
        <rFont val="Times New Roman"/>
        <family val="1"/>
        <charset val="204"/>
      </rPr>
      <t xml:space="preserve">или 78,4%, в которых обучается 23,6 тысяч человек, или 33,6%. 
</t>
    </r>
  </si>
  <si>
    <r>
      <rPr>
        <b/>
        <sz val="12"/>
        <color indexed="8"/>
        <rFont val="Times New Roman"/>
        <family val="1"/>
        <charset val="204"/>
      </rPr>
      <t xml:space="preserve">Мероприятие исполнено. </t>
    </r>
    <r>
      <rPr>
        <sz val="12"/>
        <color indexed="8"/>
        <rFont val="Times New Roman"/>
        <family val="1"/>
        <charset val="204"/>
      </rPr>
      <t xml:space="preserve"> Не освоено 3,7 млн. тенге в связи с отсутствием денежных средств на КСН, 0,1 млн. тенге - оплата по факту</t>
    </r>
  </si>
  <si>
    <r>
      <rPr>
        <b/>
        <sz val="12"/>
        <color indexed="8"/>
        <rFont val="Times New Roman"/>
        <family val="1"/>
        <charset val="204"/>
      </rPr>
      <t xml:space="preserve">Мероприятие исполнено. </t>
    </r>
    <r>
      <rPr>
        <sz val="12"/>
        <color indexed="8"/>
        <rFont val="Times New Roman"/>
        <family val="1"/>
        <charset val="204"/>
      </rPr>
      <t>Не освоено 3,4 млн тенге в связи с отсутствием денежных средств на КСН</t>
    </r>
  </si>
  <si>
    <r>
      <rPr>
        <b/>
        <sz val="12"/>
        <color indexed="8"/>
        <rFont val="Times New Roman"/>
        <family val="1"/>
        <charset val="204"/>
      </rPr>
      <t xml:space="preserve">Мероприятие исполнено. </t>
    </r>
    <r>
      <rPr>
        <sz val="12"/>
        <color indexed="8"/>
        <rFont val="Times New Roman"/>
        <family val="1"/>
        <charset val="204"/>
      </rPr>
      <t>0,3 млн. тенге  - экономия согласно фактического начисления</t>
    </r>
  </si>
  <si>
    <t xml:space="preserve">Мероприятие исполнено. </t>
  </si>
  <si>
    <r>
      <rPr>
        <b/>
        <sz val="12"/>
        <rFont val="Times New Roman"/>
        <family val="1"/>
        <charset val="204"/>
      </rPr>
      <t xml:space="preserve">Мероприятие исполнено. </t>
    </r>
    <r>
      <rPr>
        <sz val="12"/>
        <rFont val="Times New Roman"/>
        <family val="1"/>
        <charset val="204"/>
      </rPr>
      <t>Населенных пунктов Северо-Казахстанской области, где проживают 5 и более детей школьного возраста, в которых не функционируют школы соответствующего типа, нет.</t>
    </r>
  </si>
  <si>
    <r>
      <rPr>
        <b/>
        <sz val="12"/>
        <rFont val="Times New Roman"/>
        <family val="1"/>
        <charset val="204"/>
      </rPr>
      <t xml:space="preserve">Мероприятие исполнено. </t>
    </r>
    <r>
      <rPr>
        <sz val="12"/>
        <rFont val="Times New Roman"/>
        <family val="1"/>
        <charset val="204"/>
      </rPr>
      <t xml:space="preserve">В области в 2018 году было выпущено 3916 выпускников, из них 2215 - успешно освоили образовательные программы по естественно-математическим дисциплинам, что составило 56,6%. </t>
    </r>
  </si>
  <si>
    <r>
      <rPr>
        <b/>
        <sz val="12"/>
        <rFont val="Times New Roman"/>
        <family val="1"/>
        <charset val="204"/>
      </rPr>
      <t xml:space="preserve">Мероприятие исполнено. </t>
    </r>
    <r>
      <rPr>
        <sz val="12"/>
        <rFont val="Times New Roman"/>
        <family val="1"/>
        <charset val="204"/>
      </rPr>
      <t>В 2018 году количество детей с ООП   - 4332, охвачено инклюзивным обучением и воспитанием 2042  ребенка, в том числе в дошкольных организациях - 459, в организациях начального, основного и среднего образования - 1583 ребенка, что составляет 47,1 % от общего числа детей с особыми образовательными потребностями.</t>
    </r>
  </si>
  <si>
    <r>
      <t xml:space="preserve">Индикатор исполнен.  </t>
    </r>
    <r>
      <rPr>
        <sz val="12"/>
        <rFont val="Times New Roman"/>
        <family val="1"/>
        <charset val="204"/>
      </rPr>
      <t xml:space="preserve">Быстрые процессы урбанизации создали ситуацию трёхсменного обучения в школах. В три смены занимаются 5 школ области: в г.Петропавловске – 3 (КГУ «Средняя школа №6», КГУ «Средняя школа №10», КГУ « Школа-лицей им.  Аль – Фараби»), КГУ «Школа - лицей «Парасат» Кызылжарского района, КГУ «Средняя школа № 5» Тайыншинского района. С 2017 года для ликвидации трёхсменного обучения в г. Петропавловске ведётся строительство 2-х школ на 1500 мест: в мкр. «Жас-Өркен» на 900 мест и в мкр. «Береке» на 600 мест. На начало строительства выделено 200,0 млн. тенге, освоено 100%. На </t>
    </r>
    <r>
      <rPr>
        <b/>
        <sz val="12"/>
        <rFont val="Times New Roman"/>
        <family val="1"/>
        <charset val="204"/>
      </rPr>
      <t>2018 год</t>
    </r>
    <r>
      <rPr>
        <sz val="12"/>
        <rFont val="Times New Roman"/>
        <family val="1"/>
        <charset val="204"/>
      </rPr>
      <t xml:space="preserve"> выделено 1550,0 млн. тенге в том числе: на 600 мест 680,0 млн. тенге, на 900 мест - 870,0 млн. тенге, освоено 100%. Срок сдачи объектов сентябрь 2019 года. Также, разработана проектно-сметная документация   с  государственной экспертизой на строительство школы на 900 мест в г. Петропавловске  по ул. Уалиханово – Чкалово. Стоимость проекта - 1 953,6 млн. тенге. В настоящее время управлением образования направлено письмо в Управление строительства о необходимости разработки проектно-сметной документации для строительства школ в экономически стабильных и перспективных населенных пунктах                            </t>
    </r>
    <r>
      <rPr>
        <i/>
        <sz val="12"/>
        <rFont val="Times New Roman"/>
        <family val="1"/>
        <charset val="204"/>
      </rPr>
      <t xml:space="preserve">(г. Тайынша и а. Бесколь). </t>
    </r>
    <r>
      <rPr>
        <sz val="12"/>
        <rFont val="Times New Roman"/>
        <family val="1"/>
        <charset val="204"/>
      </rPr>
      <t>Акимы Тайыншинского и Кызылжарского районов ведут работы по выделению земельных участков под строительство. Аварийных школ в области нет.</t>
    </r>
  </si>
  <si>
    <r>
      <t xml:space="preserve">Индикатор исполнен. </t>
    </r>
    <r>
      <rPr>
        <sz val="12"/>
        <rFont val="Times New Roman"/>
        <family val="1"/>
        <charset val="204"/>
      </rPr>
      <t>Населенных пунктов Северо-Казахстанской области, где проживают 5 и более детей школьного возраста, в которых не функционируют школы соответствующего типа, нет.</t>
    </r>
  </si>
  <si>
    <r>
      <t xml:space="preserve">Индикатор исполнен. </t>
    </r>
    <r>
      <rPr>
        <sz val="12"/>
        <rFont val="Times New Roman"/>
        <family val="1"/>
        <charset val="204"/>
      </rPr>
      <t>В области в 2018 году было выпущено 3916 выпускников, из них 2215 - успешно освоили образовательные программы по естественно-математическим дисциплинам, что составило 56,6%.</t>
    </r>
  </si>
  <si>
    <r>
      <t xml:space="preserve">Индикатор исполнен. </t>
    </r>
    <r>
      <rPr>
        <sz val="12"/>
        <rFont val="Times New Roman"/>
        <family val="1"/>
        <charset val="204"/>
      </rPr>
      <t>В области всего детей с особыми образовательными потребностями - 4332. Из них охвачены дошкольным образованием - 459, школьным образованием – 1583, что составляет 47,1%.</t>
    </r>
  </si>
  <si>
    <r>
      <t xml:space="preserve">Индикатор исполнен. </t>
    </r>
    <r>
      <rPr>
        <sz val="12"/>
        <rFont val="Times New Roman"/>
        <family val="1"/>
        <charset val="204"/>
      </rPr>
      <t xml:space="preserve">На 01.01.2019 года в области функционируют 499 дошкольные организации. В течение 2018 года в области введено </t>
    </r>
    <r>
      <rPr>
        <b/>
        <sz val="12"/>
        <rFont val="Times New Roman"/>
        <family val="1"/>
        <charset val="204"/>
      </rPr>
      <t>159</t>
    </r>
    <r>
      <rPr>
        <sz val="12"/>
        <rFont val="Times New Roman"/>
        <family val="1"/>
        <charset val="204"/>
      </rPr>
      <t xml:space="preserve"> новых дошкольных мест за счет открытия дошкольного мини-центра при                                     КГУ «Бескольская средняя школа-гимназия» в отдельно стоящем здании (ведомственное жилой дом акима района, передан под дошкольное учреждение) на 50 мест, расширения действующих частных дошкольных организаций в г.Петропавловске на 65 мест. В г. Мамлютка в связи с реорганизацией Детского - сада в Комплекс «Школа - детский сад» открыты новые группы для детей раннего возраста на 44 места. Охват детей дошкольным воспитанием и обучением от 3 до 6 лет по области составляет - 100%.</t>
    </r>
  </si>
  <si>
    <r>
      <t xml:space="preserve">Индикатор исполнен. </t>
    </r>
    <r>
      <rPr>
        <sz val="12"/>
        <rFont val="Times New Roman"/>
        <family val="1"/>
        <charset val="204"/>
      </rPr>
      <t xml:space="preserve">На 1.01.2019 года в области в рамках государственно - частного партнерства функционируют 19 частных дошкольных организаций </t>
    </r>
    <r>
      <rPr>
        <i/>
        <sz val="12"/>
        <rFont val="Times New Roman"/>
        <family val="1"/>
        <charset val="204"/>
      </rPr>
      <t>(12 детских садов и 7 мини-центров)</t>
    </r>
    <r>
      <rPr>
        <sz val="12"/>
        <rFont val="Times New Roman"/>
        <family val="1"/>
        <charset val="204"/>
      </rPr>
      <t>. Охвачено 2504 детей дошкольного возраста. С начала 2018 года в области в частных дошкольных организациях введено 65 новых дошкольных мест:</t>
    </r>
    <r>
      <rPr>
        <sz val="12"/>
        <rFont val="Arial"/>
        <family val="2"/>
        <charset val="204"/>
      </rPr>
      <t xml:space="preserve"> </t>
    </r>
    <r>
      <rPr>
        <sz val="12"/>
        <rFont val="Times New Roman"/>
        <family val="1"/>
        <charset val="204"/>
      </rPr>
      <t>в г. Петропавловск расширены частные дошкольные организации: ЧУО  'Ясли-сад' «Василёк» на 15 мест, ТОО ДУВЦ «Искорка» на 25 мест, ЧУ 'Ясли-сад «Кроха» на 20 мест, ТОО'САД СКО' я/с «Знайка» на 5 мест.</t>
    </r>
  </si>
  <si>
    <r>
      <t xml:space="preserve">Индикатор исполнен. </t>
    </r>
    <r>
      <rPr>
        <sz val="12"/>
        <rFont val="Times New Roman"/>
        <family val="1"/>
        <charset val="204"/>
      </rPr>
      <t>В 2018 году выпуск по госзаказу составил - 2617 чел., из них трудоустроены на рабочие места - 1662 чел., обучаются в  ВУЗах и колледжах – 269 чел, призваны ВС – 303 чел., выехали за пределы РК - 52 чел., по уходу за детьми - 114</t>
    </r>
    <r>
      <rPr>
        <b/>
        <sz val="12"/>
        <rFont val="Times New Roman"/>
        <family val="1"/>
        <charset val="204"/>
      </rPr>
      <t xml:space="preserve"> </t>
    </r>
    <r>
      <rPr>
        <sz val="12"/>
        <rFont val="Times New Roman"/>
        <family val="1"/>
        <charset val="204"/>
      </rPr>
      <t>чел. Нуждаются в трудоустройстве - 217 чел. Доля  выпускников обучившихся по госзаказу и трудоустроенных в первый год после окончания оставляет – 63,5%.</t>
    </r>
  </si>
  <si>
    <r>
      <t xml:space="preserve">Индикатор исполнен. </t>
    </r>
    <r>
      <rPr>
        <sz val="12"/>
        <rFont val="Times New Roman"/>
        <family val="1"/>
        <charset val="204"/>
      </rPr>
      <t xml:space="preserve">В организациях ТиПО обучаются 10096 студентов типичного возраста (14-24 лет), что составляет 13,6% типичного возраста населения области </t>
    </r>
    <r>
      <rPr>
        <i/>
        <sz val="12"/>
        <rFont val="Times New Roman"/>
        <family val="1"/>
        <charset val="204"/>
      </rPr>
      <t>(по данным департамента статистики на 1 января 2018 года в СКО проживают 74505 чел.).</t>
    </r>
  </si>
  <si>
    <r>
      <t xml:space="preserve">Отчетный год: </t>
    </r>
    <r>
      <rPr>
        <i/>
        <sz val="12"/>
        <color rgb="FF000000"/>
        <rFont val="Times New Roman"/>
        <family val="1"/>
        <charset val="204"/>
      </rPr>
      <t>2018 год</t>
    </r>
  </si>
  <si>
    <r>
      <t xml:space="preserve">Утвержден: </t>
    </r>
    <r>
      <rPr>
        <i/>
        <sz val="12"/>
        <color rgb="FF000000"/>
        <rFont val="Times New Roman"/>
        <family val="1"/>
        <charset val="204"/>
      </rPr>
      <t>27.11.2018г. №26/2</t>
    </r>
  </si>
  <si>
    <r>
      <rPr>
        <b/>
        <sz val="12"/>
        <rFont val="Times New Roman"/>
        <family val="1"/>
        <charset val="204"/>
      </rPr>
      <t xml:space="preserve">Мероприятие исполнено. </t>
    </r>
    <r>
      <rPr>
        <sz val="12"/>
        <rFont val="Times New Roman"/>
        <family val="1"/>
        <charset val="204"/>
      </rPr>
      <t xml:space="preserve">В рамках XV Форума межрегионального сотрудничества Казахстана и России для расширения делового сотрудничества и выхода на внешние рынки, на площадке АО «Мунаймаш», прошла выставка продукции, выпускаемой 11 предприятиями области.  Участие в выставке принял президент Республики Татарстан Минниханов Р.Н., делегация Волгоградской области, Аким Восточно-Казахстанской области Ахметов Д.К., делегация Павлодарской области, а также другие гости. </t>
    </r>
  </si>
  <si>
    <r>
      <rPr>
        <b/>
        <sz val="12"/>
        <rFont val="Times New Roman"/>
        <family val="1"/>
        <charset val="204"/>
      </rPr>
      <t>Мероприятие исполнено</t>
    </r>
    <r>
      <rPr>
        <sz val="12"/>
        <rFont val="Times New Roman"/>
        <family val="1"/>
        <charset val="204"/>
      </rPr>
      <t xml:space="preserve"> В 2018 году предприятими машиностроения такими как - ТОО "Изолит"заключены договора с компаниями Армении, Беларуси.    - АО "Завод им.С.М.Кирова" заключен договор экспортных поставок с ООО "Научно-техническая фирма Микроникс" г.Омск  - АО "Мунаймаш" заключен договор экспортных поставок с ОАО "Кыргызнефтегаз".</t>
    </r>
  </si>
  <si>
    <r>
      <rPr>
        <b/>
        <sz val="12"/>
        <rFont val="Times New Roman"/>
        <family val="1"/>
        <charset val="204"/>
      </rPr>
      <t xml:space="preserve">Мероприятие исполнено. </t>
    </r>
    <r>
      <rPr>
        <sz val="12"/>
        <rFont val="Times New Roman"/>
        <family val="1"/>
        <charset val="204"/>
      </rPr>
      <t>Средства направлены на покрытие ранее принятых обязательств по 90 проектам и утверждению новых 64 проектов </t>
    </r>
  </si>
  <si>
    <r>
      <rPr>
        <b/>
        <sz val="12"/>
        <rFont val="Times New Roman"/>
        <family val="1"/>
        <charset val="204"/>
      </rPr>
      <t xml:space="preserve">Мероприятие исполнено. </t>
    </r>
    <r>
      <rPr>
        <sz val="12"/>
        <rFont val="Times New Roman"/>
        <family val="1"/>
        <charset val="204"/>
      </rPr>
      <t xml:space="preserve"> По итогам 2018 года выдано 49 гарантий .</t>
    </r>
  </si>
  <si>
    <r>
      <rPr>
        <b/>
        <sz val="12"/>
        <rFont val="Times New Roman"/>
        <family val="1"/>
        <charset val="204"/>
      </rPr>
      <t xml:space="preserve">Мероприятие исполнено. </t>
    </r>
    <r>
      <rPr>
        <sz val="12"/>
        <rFont val="Times New Roman"/>
        <family val="1"/>
        <charset val="204"/>
      </rPr>
      <t>Выдано 6 грантов.</t>
    </r>
  </si>
  <si>
    <r>
      <rPr>
        <b/>
        <sz val="12"/>
        <rFont val="Times New Roman"/>
        <family val="1"/>
        <charset val="204"/>
      </rPr>
      <t xml:space="preserve">Мероприятие исполнено. </t>
    </r>
    <r>
      <rPr>
        <sz val="12"/>
        <rFont val="Times New Roman"/>
        <family val="1"/>
        <charset val="204"/>
      </rPr>
      <t xml:space="preserve"> Выпущено 700 брошюр на тему «Меры государственной поддержки субъектов малого, среднего бизнеса в рамках государственных и отраслевых программ».</t>
    </r>
  </si>
  <si>
    <r>
      <rPr>
        <b/>
        <sz val="12"/>
        <rFont val="Times New Roman"/>
        <family val="1"/>
        <charset val="204"/>
      </rPr>
      <t xml:space="preserve">Мероприятие исполнено. </t>
    </r>
    <r>
      <rPr>
        <sz val="12"/>
        <rFont val="Times New Roman"/>
        <family val="1"/>
        <charset val="204"/>
      </rPr>
      <t xml:space="preserve"> Управлением  в период с 14 по 22 мая 2018 года организованы выездные семинары Рабочей группы на тему: «Меры государственной поддержки субъектов малого, среднего бизнеса в рамках государственных и отраслевых программ». В ходе семинаров освещены механизмы и условия участия в Программе «Дорожная карта бизнеса 2020»,  осуществлены индивидуальные консультации. Участие в семинарах приняди порядка 750 субъектов предпринимательства, в том числе начинающие, молодые, женщины предприниматели, а также лица с предпринимательской инициативой.</t>
    </r>
  </si>
  <si>
    <r>
      <t xml:space="preserve">При плане 2018 года 182,3 млн. тенге, освоено 180,8 млн. тенге,  не освоено 1,5 млн. тенге нет поставки сибириязвенной вакцины (ТОО АР-Абат). </t>
    </r>
    <r>
      <rPr>
        <sz val="12"/>
        <color rgb="FF000000"/>
        <rFont val="Times New Roman"/>
        <family val="1"/>
        <charset val="204"/>
      </rPr>
      <t>Эпидемиологическая ситуация по вакциноуправляемым заболеваниям благодаря проведенной плановой вакцинации остается стабильной.  Вакцинация в области проходит согласно Национальному календарю прививок РК. Согласно отчетным формам охват вакцинацией из числа подлежащего населения по итогам 2018 года при плане 95%, факт составил 95%.</t>
    </r>
  </si>
  <si>
    <r>
      <rPr>
        <b/>
        <sz val="12"/>
        <rFont val="Times New Roman"/>
        <family val="1"/>
        <charset val="204"/>
      </rPr>
      <t>Мероприятие исполнено.</t>
    </r>
    <r>
      <rPr>
        <sz val="12"/>
        <rFont val="Times New Roman"/>
        <family val="1"/>
        <charset val="204"/>
      </rPr>
      <t xml:space="preserve"> В том числе: текущий ремонт кровли и системы отопления ДК района Шал акына – 18,2 млн.тенге,
капремонт здания ДК района им.Г.Мусрепова – 19,5 млн.тенге,
текущий ремонт здания Областной библиотеки им.С.Муканова – 54,5 млн.тенге,
текущий ремонт здания Областной детско-юношеской библиотеки им.Г.Мусрепова – 18,0 млн.тенге,
текущий ремонт здания Центра по сохранению и использованию киновидеофонда – 4,9 млн.тенге, текущий ремонт здания Областной филармонии – 3,9 млн.тенге, текущий ремонт Областного драмтеатра им.Н.Погодина – 8,6 млн.тенге, капремонт Аккайынского районного архива - 9,967 млн.тенге.</t>
    </r>
  </si>
  <si>
    <r>
      <t xml:space="preserve">Индикатор исполнен.  </t>
    </r>
    <r>
      <rPr>
        <sz val="12"/>
        <rFont val="Times New Roman"/>
        <family val="1"/>
        <charset val="204"/>
      </rPr>
      <t xml:space="preserve">В области на сегодняшний день культивируется 82 вида спорта, функционируют 27 детско-юношеских спортивных школ, областная специализированная школа-интернат-колледж олимпийского резерва, школа высшего спортивного мастерства, центр подготовки олимпийского резерва, областной физкультурно-спортивный центр по работе с ДЮСШ, 34 ДЮКФП и дворовых клубов. В 2018 году для развития қазақ күресі и спортивных единоборств в области открыт спортивный клуб «Қызылжар арландары».
Для активных занятий физической культурой и спортом функционируют 2862 спортивных сооружения. Из них более 40 спортивных сооружений возведено за истекший год. За 2018 год проведено около 1 400 мероприятий с охватом более 315 тысяч человек, а также на территории области проведены более 40 республиканских и международных соревнований. </t>
    </r>
  </si>
  <si>
    <r>
      <t xml:space="preserve">Мероприятие исполнено. </t>
    </r>
    <r>
      <rPr>
        <sz val="12"/>
        <rFont val="Times New Roman"/>
        <family val="1"/>
        <charset val="204"/>
      </rPr>
      <t>Запланировано и проведено 38 спортивно-массовых мероприятий, из них проведено по: - зимним олимпийским видам спорта 8 мероприятий (лыжные гонки, коньбежный спорт, хоккей с шайбой);- летним олимпийским видам 26 мероприятий (легкая атлетика, баскетбол, вольная борьба, греко-римская борьба, бокс, волейбол, настольный теннис, тяжелая ателтика, футбол);- национальным видам 4 мероприятия (қазақ күресі).</t>
    </r>
  </si>
  <si>
    <r>
      <t>Мероприятие исполнено.</t>
    </r>
    <r>
      <rPr>
        <sz val="12"/>
        <rFont val="Times New Roman"/>
        <family val="1"/>
        <charset val="204"/>
      </rPr>
      <t xml:space="preserve"> Согласно календарному плану спортивно-массовых мероприятий управления физической культуры и спорта в 2018 году проведено 5 комплексных спортивных мероприятий: летний областной спортивный праздник «Ак бидай», зимний спортивный праздник «Север», областной День здоровья, Олимпийский день бега, областная спартакиада среди людей с ограниченными возможностями «Надежда», областной турнир «Кызылжар барысы» по қазақ күресі, областная спартакиада по национальным видам спорта, областная женская спартакиада, областная спартакиада среди работников СМИ, открытая областная многодневная велогонка на призы ЗМС А. Винокурова, открытый чемпионат по таэквон-до, кекушинкац каратэ, по спортивным бальным танцам, открытие и закрытие летнего скакового сезона, областная спартакиада гос. служащих. По итогам комплексных областных спортивно-массовых мероприятий победители и призеры были награждены дипломами, медалями и кубками.</t>
    </r>
  </si>
  <si>
    <r>
      <t xml:space="preserve">Мероприятие исполнено. </t>
    </r>
    <r>
      <rPr>
        <sz val="12"/>
        <rFont val="Times New Roman"/>
        <family val="1"/>
        <charset val="204"/>
      </rPr>
      <t xml:space="preserve"> Согласно календарному плану спортивно-массовых мероприятий  2018 года по зимним видам спорта проведены: </t>
    </r>
    <r>
      <rPr>
        <sz val="12"/>
        <color rgb="FF000000"/>
        <rFont val="Times New Roman"/>
        <family val="1"/>
        <charset val="204"/>
      </rPr>
      <t>чемпионат области по лыжным гонкам, День здоровья, кубок области по летнему биатлону, кубок области по лыжным гонкам, ночная хоккейная лига, кубок области по хоккею с шайбой. Победители и призеры были награждены дипломами и медалями.</t>
    </r>
  </si>
  <si>
    <r>
      <t xml:space="preserve">Мероприятие исполнено. </t>
    </r>
    <r>
      <rPr>
        <sz val="12"/>
        <rFont val="Times New Roman"/>
        <family val="1"/>
        <charset val="204"/>
      </rPr>
      <t>В соответствии с утвержденным Медиа-планом ведется работа со средствами массовой информации путем проведения встреч, круглых столов, пресс-конференций, спортивных активов с руководителями подведомственных учреждений и спортивных организаций, а также освещения и популяризации разноплановых спортивных мероприятий и акций областного и международного уровня. Регулярно обновляется новостная лента сайта управления физической культуры и спорта. По итогам 2018 года в новостной ленте размещено свыше 245 информационных сообщений (на казахском и русском языках соответственно). В печатных и интернет-СМИ областного и республиканского значения, выходящих на русском языке, опубликовано более 955 информационных сообщений разного жанра и объема. На областных и городских телеканалах (МТРК, «Казахстан-Петропавл» и «Первый Северный») вышло свыше 525 сюжетов на спортивную тематику (на русском и казахском языках), на радио – более 68 информационных сообщений о спорте Северного Казахстана (на двух языках).</t>
    </r>
  </si>
  <si>
    <r>
      <t>Мероприятие исполнено.</t>
    </r>
    <r>
      <rPr>
        <sz val="12"/>
        <rFont val="Times New Roman"/>
        <family val="1"/>
        <charset val="204"/>
      </rPr>
      <t xml:space="preserve"> Для качественной подготовки ведущих спортсменов области за 2018 год проведено 85 учебно-тренировочных сборов (УТС на месте – 30, УТС на выезде – 55).</t>
    </r>
  </si>
  <si>
    <r>
      <t xml:space="preserve">Мероприятие исполнено. </t>
    </r>
    <r>
      <rPr>
        <sz val="12"/>
        <rFont val="Times New Roman"/>
        <family val="1"/>
        <charset val="204"/>
      </rPr>
      <t>Спортсмены области за 2018 год приняли участие в 15 чемпионатах Мира</t>
    </r>
    <r>
      <rPr>
        <i/>
        <sz val="12"/>
        <rFont val="Times New Roman"/>
        <family val="1"/>
        <charset val="204"/>
      </rPr>
      <t>,</t>
    </r>
    <r>
      <rPr>
        <sz val="12"/>
        <rFont val="Times New Roman"/>
        <family val="1"/>
        <charset val="204"/>
      </rPr>
      <t xml:space="preserve"> 16 чемпионатах Азии</t>
    </r>
    <r>
      <rPr>
        <i/>
        <sz val="12"/>
        <rFont val="Times New Roman"/>
        <family val="1"/>
        <charset val="204"/>
      </rPr>
      <t>,</t>
    </r>
    <r>
      <rPr>
        <sz val="12"/>
        <rFont val="Times New Roman"/>
        <family val="1"/>
        <charset val="204"/>
      </rPr>
      <t xml:space="preserve"> 170 чемпионатах</t>
    </r>
    <r>
      <rPr>
        <i/>
        <sz val="12"/>
        <rFont val="Times New Roman"/>
        <family val="1"/>
        <charset val="204"/>
      </rPr>
      <t>,</t>
    </r>
    <r>
      <rPr>
        <sz val="12"/>
        <rFont val="Times New Roman"/>
        <family val="1"/>
        <charset val="204"/>
      </rPr>
      <t xml:space="preserve"> 42 международных турнирах</t>
    </r>
    <r>
      <rPr>
        <i/>
        <sz val="12"/>
        <rFont val="Times New Roman"/>
        <family val="1"/>
        <charset val="204"/>
      </rPr>
      <t>.</t>
    </r>
  </si>
  <si>
    <r>
      <t>Мероприятие исполнено.</t>
    </r>
    <r>
      <rPr>
        <sz val="12"/>
        <color rgb="FF000000"/>
        <rFont val="Times New Roman"/>
        <family val="1"/>
        <charset val="204"/>
      </rPr>
      <t xml:space="preserve"> В целях активизации деятельности отрядов юных инспекторов движения в СКО с 6 по 8 июня 2018 года на базе КГУ «Областная специализированная школа-интернат для одаренных детей имени Абу Досмухамбетова» в г.Петропавловск организовано проведение 27-х областных соревнований юных инспекторов движения «Безопасное колесо», аналогичные соревнования проведены в районов области. По итогам соревнований, победителями признана команда ЮИД – Средней школы №8. Вышеуказанная команда ЮИД приняла участие в 18-ом республиканском слете юных инспекторов движения в г. Кызылорда. По итогам 2018 года на территории области, движение ЮИД насчитывает свыше 680 отрядов и охватывает порядка 86% общеобразовательных школ области. Членами отрядов ЮИД являются 6 тыс. 700 школьников.</t>
    </r>
  </si>
  <si>
    <r>
      <t>Индикатор не рассчитывается.</t>
    </r>
    <r>
      <rPr>
        <sz val="12"/>
        <rFont val="Times New Roman"/>
        <family val="1"/>
        <charset val="204"/>
      </rPr>
      <t xml:space="preserve">   Министерством сельского хозяйства не  доведена до сведения МИО методика расчета индикатора</t>
    </r>
  </si>
  <si>
    <r>
      <t xml:space="preserve">Мероприятие исполнено. </t>
    </r>
    <r>
      <rPr>
        <sz val="12"/>
        <rFont val="Times New Roman"/>
        <family val="1"/>
        <charset val="204"/>
      </rPr>
      <t>Спортсмены области за 2018 год  приняли участие в 3-и республиканских комплексных мероприятиях (6-ые Народные игры на призы Президента РК Н.А. Назарбаева, 2-ые сельские юношеские игры, 2-ая спартакиада РК среди спортсменов инвалидов).</t>
    </r>
  </si>
  <si>
    <r>
      <rPr>
        <b/>
        <sz val="12"/>
        <color theme="1"/>
        <rFont val="Times New Roman"/>
        <family val="1"/>
        <charset val="204"/>
      </rPr>
      <t>Мероприятие исполнено.</t>
    </r>
    <r>
      <rPr>
        <sz val="12"/>
        <color theme="1"/>
        <rFont val="Times New Roman"/>
        <family val="1"/>
        <charset val="204"/>
      </rPr>
      <t xml:space="preserve">
9 ноября 2018 года в рамках 15-го Форума межрегионального сотрудничества проведена Казахстанско-Российская туристкая выставка.</t>
    </r>
  </si>
  <si>
    <r>
      <rPr>
        <b/>
        <sz val="12"/>
        <color theme="1"/>
        <rFont val="Times New Roman"/>
        <family val="1"/>
        <charset val="204"/>
      </rPr>
      <t>Мероприятие исполнено.</t>
    </r>
    <r>
      <rPr>
        <sz val="12"/>
        <color theme="1"/>
        <rFont val="Times New Roman"/>
        <family val="1"/>
        <charset val="204"/>
      </rPr>
      <t xml:space="preserve">
В 2018 году введены в эксплуатацию гостиница "Тelegraph" (180 млн. тенге), "Алтын Орда" (150 млн. тенге) в г. Петропавловск.</t>
    </r>
  </si>
  <si>
    <r>
      <rPr>
        <b/>
        <sz val="12"/>
        <color indexed="8"/>
        <rFont val="Times New Roman"/>
        <family val="1"/>
        <charset val="204"/>
      </rPr>
      <t xml:space="preserve">Мероприятие исполнено. </t>
    </r>
    <r>
      <rPr>
        <sz val="12"/>
        <color indexed="8"/>
        <rFont val="Times New Roman"/>
        <family val="1"/>
        <charset val="204"/>
      </rPr>
      <t xml:space="preserve">Всего проведено на базе филиала  Академии государственного управления при Президенте РК по СКО 9 семинаров и тренингов по развитию управленческих компетенций руководителей (в том числе и низшего звена), в них проучились 183 государственных служащих.
</t>
    </r>
  </si>
  <si>
    <t>Не исполнен. В связи с недопоступлением текущих платежей по срокам предприятий фирмы «Казэкспортастык» из-за отсутствия денежных средств. Заместитель акима района Жанапин Е.Ж.</t>
  </si>
  <si>
    <r>
      <rPr>
        <b/>
        <sz val="12"/>
        <rFont val="Times New Roman"/>
        <family val="1"/>
        <charset val="204"/>
      </rPr>
      <t xml:space="preserve">Мероприятие исполнено. </t>
    </r>
    <r>
      <rPr>
        <sz val="12"/>
        <rFont val="Times New Roman"/>
        <family val="1"/>
        <charset val="204"/>
      </rPr>
      <t xml:space="preserve">Портфель заказов крупных и средних предприятий машиностроения за 2018 год составил 40,9 млрд. тенге. При этом объем заключенных договоров по нефтегазовому комплексу составил 7,4 млрд. тенге,  по железнодорожному комплексу  26,6 млрд. тенге. </t>
    </r>
  </si>
  <si>
    <r>
      <rPr>
        <b/>
        <sz val="12"/>
        <rFont val="Times New Roman"/>
        <family val="1"/>
        <charset val="204"/>
      </rPr>
      <t xml:space="preserve">Мероприятие исполнено. </t>
    </r>
    <r>
      <rPr>
        <sz val="12"/>
        <rFont val="Times New Roman"/>
        <family val="1"/>
        <charset val="204"/>
      </rPr>
      <t>На 2018 год разработан и принят региональный план по внедрению технических регламентов, стандартов, в том числе стандартов на системы менеджмента на предприятиях и организациях области и их реализация. Данный план согласован с Председателем Комитета технического регулирования и метрологии МИР РК.</t>
    </r>
  </si>
  <si>
    <r>
      <rPr>
        <b/>
        <sz val="12"/>
        <color rgb="FF000000"/>
        <rFont val="Times New Roman"/>
        <family val="1"/>
        <charset val="204"/>
      </rPr>
      <t xml:space="preserve">Мероприятие исполнено. </t>
    </r>
    <r>
      <rPr>
        <sz val="12"/>
        <color rgb="FF000000"/>
        <rFont val="Times New Roman"/>
        <family val="1"/>
        <charset val="204"/>
      </rPr>
      <t>В 2018 году</t>
    </r>
    <r>
      <rPr>
        <b/>
        <sz val="12"/>
        <color rgb="FF000000"/>
        <rFont val="Times New Roman"/>
        <family val="1"/>
        <charset val="204"/>
      </rPr>
      <t> </t>
    </r>
    <r>
      <rPr>
        <sz val="12"/>
        <color rgb="FF000000"/>
        <rFont val="Times New Roman"/>
        <family val="1"/>
        <charset val="204"/>
      </rPr>
      <t>Департаментом Комитета технического регулирования и метрологии МИР РК по СКО совместно с Северо-Казахстанским филиалом РГП «КазИнСт» проведено 3 семинара с обучением 175 человек.</t>
    </r>
  </si>
  <si>
    <t>без рассчета</t>
  </si>
  <si>
    <r>
      <t xml:space="preserve">Индикатор исполнен. </t>
    </r>
    <r>
      <rPr>
        <sz val="12"/>
        <rFont val="Times New Roman"/>
        <family val="1"/>
        <charset val="204"/>
      </rPr>
      <t>В 2018 году в Северо-Казахстанской области зарегистрировано 80 несчастных случаев на производстве, в которых пострадало 82 человека. По данным органов статистики по Северо-Казахстанской области количество работников составило 213714 человек. Уровень производственного травматизма (коэффициент частоты несчастных случаев на 1000 человек) по итогам 2018 года составил 0,38.</t>
    </r>
  </si>
  <si>
    <r>
      <t>Индикатор исполнен.</t>
    </r>
    <r>
      <rPr>
        <sz val="12"/>
        <rFont val="Times New Roman"/>
        <family val="1"/>
        <charset val="204"/>
      </rPr>
      <t xml:space="preserve"> За 2018 год выявлено 522 нарушения трудового законодательства. На основании мониторинга проведенных контрольных проверок и исполнения выданных предписаний устранено 512 выявленных нарушений.</t>
    </r>
  </si>
  <si>
    <r>
      <t xml:space="preserve">Мероприятие исполнено. </t>
    </r>
    <r>
      <rPr>
        <sz val="12"/>
        <color rgb="FF000000"/>
        <rFont val="Times New Roman"/>
        <family val="1"/>
        <charset val="204"/>
      </rPr>
      <t xml:space="preserve">Выделены и освоены 6,5 млн. тенге - на космический мониторинг. В прошлом году с начала паводковой ситуации и  пожароопасного сезона АО «Казахстан Ғарыш сапары» УМП и ГЗ было предоставлено 412 космоснимков. Согласно снимков космического мониторинга выявлено 1075 очагов возгораний. </t>
    </r>
  </si>
  <si>
    <r>
      <t>Индикатор не рассчитывается.</t>
    </r>
    <r>
      <rPr>
        <sz val="12"/>
        <rFont val="Times New Roman"/>
        <family val="1"/>
        <charset val="204"/>
      </rPr>
      <t xml:space="preserve"> Министерством сельского хозяйства не доведена до сведения МИО методика расчета индикатора</t>
    </r>
  </si>
  <si>
    <r>
      <t xml:space="preserve">Мероприятие исполнено. </t>
    </r>
    <r>
      <rPr>
        <sz val="12"/>
        <rFont val="Times New Roman"/>
        <family val="1"/>
        <charset val="204"/>
      </rPr>
      <t>В ходе проведения проверок работодателей в 2018 году выявлено 196 нарушений требований безопасности и охраны труда. Выдано 39 предписаний об устранении нарушений. За допущенные нарушения работодатели привлечены к административной ответственности на общую сумму 1,7 млн. тенге.</t>
    </r>
  </si>
  <si>
    <r>
      <t xml:space="preserve">Мероприятие исполнено. </t>
    </r>
    <r>
      <rPr>
        <sz val="12"/>
        <rFont val="Times New Roman"/>
        <family val="1"/>
        <charset val="204"/>
      </rPr>
      <t>За 2018 год проведено 302 проверки деятельности предприятий и организаций области. При этом выявлено 522 нарушения трудового законодательства. На основании мониторинга проведенных контрольных проверок и исполнения выданных предписаний устранено 512 выявленных нарушений.</t>
    </r>
  </si>
  <si>
    <r>
      <rPr>
        <b/>
        <sz val="12"/>
        <rFont val="Times New Roman"/>
        <family val="1"/>
        <charset val="204"/>
      </rPr>
      <t>Мероприятие не исполнено.</t>
    </r>
    <r>
      <rPr>
        <sz val="12"/>
        <rFont val="Times New Roman"/>
        <family val="1"/>
        <charset val="204"/>
      </rPr>
      <t xml:space="preserve">  По итогам 2018 года темп роста производства на предприятии составил 62,4% за счет снижения портфеля заказов на 39,8%. </t>
    </r>
  </si>
  <si>
    <r>
      <t xml:space="preserve">Мероприятие исполнено. </t>
    </r>
    <r>
      <rPr>
        <sz val="12"/>
        <rFont val="Times New Roman"/>
        <family val="1"/>
        <charset val="204"/>
      </rPr>
      <t>Предприятием объем производства по сравнению с 2017 годом увеличен на 9% и составил 4,6 млрд. тенге.</t>
    </r>
  </si>
  <si>
    <r>
      <rPr>
        <b/>
        <sz val="12"/>
        <rFont val="Times New Roman"/>
        <family val="1"/>
        <charset val="204"/>
      </rPr>
      <t>Мероприятие не исполнено.</t>
    </r>
    <r>
      <rPr>
        <sz val="12"/>
        <rFont val="Times New Roman"/>
        <family val="1"/>
        <charset val="204"/>
      </rPr>
      <t xml:space="preserve"> По сравнению с 2017 годом производство снижено на 44% или на 2,7 млрд. тенге с выпуском продукции на 3,4 млрд. тенге. Предприятием на 52% сокращено производство по нефтегазовому комплексу, а именно машин по ремонту и обслуживанию нефтепромысловых скважин с 63 до 29 единиц. Кроме этого значительное снижение на 93,8% отмечается по энергетическому комплексу с 635,7 млн. тенге до 39,5 млн. тенге (по итогам 2017 года исполнены договора по производству панелей нагрева для ТОО «Корпорация Казахмыс» и АО «Подольский машиностроительный завод»). </t>
    </r>
  </si>
  <si>
    <r>
      <t xml:space="preserve">Мероприятие исполнено. </t>
    </r>
    <r>
      <rPr>
        <sz val="12"/>
        <rFont val="Times New Roman"/>
        <family val="1"/>
        <charset val="204"/>
      </rPr>
      <t>Предприятием объем производства  увеличен на 8% от планируемого и составил 2,7 млрд. тенге.</t>
    </r>
  </si>
  <si>
    <r>
      <t xml:space="preserve">Мероприятие исполнено. </t>
    </r>
    <r>
      <rPr>
        <sz val="12"/>
        <rFont val="Times New Roman"/>
        <family val="1"/>
        <charset val="204"/>
      </rPr>
      <t>Предприятием объем производства  увеличен на 5% от планируемого и составил 0,9 млрд. тенге.</t>
    </r>
  </si>
  <si>
    <r>
      <t xml:space="preserve">Мероприятие исполнено. </t>
    </r>
    <r>
      <rPr>
        <sz val="12"/>
        <rFont val="Times New Roman"/>
        <family val="1"/>
        <charset val="204"/>
      </rPr>
      <t>Предприятием объем производства  увеличен на 11% от планируемого и составил 0,7 млрд. тенге.</t>
    </r>
  </si>
  <si>
    <r>
      <t xml:space="preserve">Индикатор исполнен. </t>
    </r>
    <r>
      <rPr>
        <sz val="12"/>
        <rFont val="Times New Roman"/>
        <family val="1"/>
        <charset val="204"/>
      </rPr>
      <t>За 2018 год зарегистрировано 1031 случаев ВИЧ (2017 г. – 900). Распространенность ВИЧ-инфекции с нарастающим итогом составила 0,39 при контрольном уровне 0,43%.</t>
    </r>
  </si>
  <si>
    <t>Газоснабжение в области отсутствует.</t>
  </si>
  <si>
    <t>Информация по исполнению</t>
  </si>
  <si>
    <r>
      <rPr>
        <b/>
        <sz val="12"/>
        <color indexed="8"/>
        <rFont val="Times New Roman"/>
        <family val="1"/>
        <charset val="204"/>
      </rPr>
      <t xml:space="preserve">Мероприятие исполнено. </t>
    </r>
    <r>
      <rPr>
        <sz val="12"/>
        <color indexed="8"/>
        <rFont val="Times New Roman"/>
        <family val="1"/>
        <charset val="204"/>
      </rPr>
      <t xml:space="preserve">Проведен ремонт 3 многоквартирных жилищных домов за счет возвратных средств собственников квартир </t>
    </r>
  </si>
  <si>
    <r>
      <t xml:space="preserve">Мероприятие исполнено. </t>
    </r>
    <r>
      <rPr>
        <sz val="12"/>
        <rFont val="Times New Roman"/>
        <family val="1"/>
        <charset val="204"/>
      </rPr>
      <t xml:space="preserve"> Из средств местного бюджета на охрану лесного фонда и животного мира  расходы на материально-техническое оснащение  составили: 76,0 млн тенге - приобретение  4 пожарных автомашин. Из средств заработанных от оказания платных услуг, работ приобретено основных средств 50,0 млн. тенге: 12 автомашин. Всего  приобретено основных средств 126,0 млн. тенге.</t>
    </r>
  </si>
  <si>
    <r>
      <rPr>
        <b/>
        <sz val="12"/>
        <color indexed="8"/>
        <rFont val="Times New Roman"/>
        <family val="1"/>
        <charset val="204"/>
      </rPr>
      <t xml:space="preserve">Мероприятие исполнено.  </t>
    </r>
    <r>
      <rPr>
        <sz val="12"/>
        <color indexed="8"/>
        <rFont val="Times New Roman"/>
        <family val="1"/>
        <charset val="204"/>
      </rPr>
      <t xml:space="preserve">В 2018 году на завершение 5 переходящих и реализацию 8 новых проектов по строительству объектов водоснабжения и водоотведения (через МИР РК и МИО) в рамках программы «Развитие регионов до 2020 года» предусмотрено 1,3 млрд. тенге. </t>
    </r>
  </si>
  <si>
    <t>Информация об исполнении</t>
  </si>
  <si>
    <r>
      <t xml:space="preserve">Мероприятие исполнено. </t>
    </r>
    <r>
      <rPr>
        <sz val="12"/>
        <color indexed="8"/>
        <rFont val="Times New Roman"/>
        <family val="1"/>
        <charset val="204"/>
      </rPr>
      <t>Изготовлены раздаточный и имиджевый материал, конструкции для проведения материалов (из экономии за счет проведения ГЗ).</t>
    </r>
  </si>
  <si>
    <r>
      <rPr>
        <b/>
        <sz val="12"/>
        <color indexed="8"/>
        <rFont val="Times New Roman"/>
        <family val="1"/>
        <charset val="204"/>
      </rPr>
      <t>Мероприятие исполнено.</t>
    </r>
    <r>
      <rPr>
        <sz val="12"/>
        <color indexed="8"/>
        <rFont val="Times New Roman"/>
        <family val="1"/>
        <charset val="204"/>
      </rPr>
      <t xml:space="preserve"> Ежемесячно осуществляется проведение мониторинга и анализа социально-экономического развития области. </t>
    </r>
  </si>
  <si>
    <r>
      <rPr>
        <b/>
        <sz val="12"/>
        <rFont val="Times New Roman"/>
        <family val="1"/>
        <charset val="204"/>
      </rPr>
      <t>Мероприятие исполнено.</t>
    </r>
    <r>
      <rPr>
        <sz val="12"/>
        <rFont val="Times New Roman"/>
        <family val="1"/>
        <charset val="204"/>
      </rPr>
      <t xml:space="preserve"> По итогам 2018 года на предприятии ТОО "Ростан" произведено 628 тн продукции (творог, масло, спред, сыр) </t>
    </r>
  </si>
  <si>
    <r>
      <rPr>
        <b/>
        <sz val="12"/>
        <rFont val="Times New Roman"/>
        <family val="1"/>
        <charset val="204"/>
      </rPr>
      <t>Мероприятие исполнено.</t>
    </r>
    <r>
      <rPr>
        <sz val="12"/>
        <rFont val="Times New Roman"/>
        <family val="1"/>
        <charset val="204"/>
      </rPr>
      <t xml:space="preserve"> По итогам 2018 года на предприятии ТОО "Торговый дом "Богатырский продукт "Север" произведено 58 тн продукции (мука, отруби, макароны, крупа) </t>
    </r>
  </si>
  <si>
    <r>
      <rPr>
        <b/>
        <sz val="12"/>
        <rFont val="Times New Roman"/>
        <family val="1"/>
        <charset val="204"/>
      </rPr>
      <t xml:space="preserve">Мероприятие исполнено. </t>
    </r>
    <r>
      <rPr>
        <sz val="12"/>
        <rFont val="Times New Roman"/>
        <family val="1"/>
        <charset val="204"/>
      </rPr>
      <t>Проведена модернизация мельницы на сумму 10,1 млрд. тенге.</t>
    </r>
  </si>
  <si>
    <r>
      <rPr>
        <b/>
        <sz val="12"/>
        <rFont val="Times New Roman"/>
        <family val="1"/>
        <charset val="204"/>
      </rPr>
      <t>Мероприятие исполнено.</t>
    </r>
    <r>
      <rPr>
        <sz val="12"/>
        <rFont val="Times New Roman"/>
        <family val="1"/>
        <charset val="204"/>
      </rPr>
      <t xml:space="preserve"> На 1 января 2019 года поголовье мелкого рогатого скота составило 404 тыс. голов, что на 4,5% больше уровня предыдущего года.</t>
    </r>
  </si>
  <si>
    <r>
      <rPr>
        <b/>
        <sz val="12"/>
        <color indexed="8"/>
        <rFont val="Times New Roman"/>
        <family val="1"/>
        <charset val="204"/>
      </rPr>
      <t xml:space="preserve">Индикатор не исполнен. </t>
    </r>
    <r>
      <rPr>
        <sz val="12"/>
        <color indexed="8"/>
        <rFont val="Times New Roman"/>
        <family val="1"/>
        <charset val="204"/>
      </rPr>
      <t>Недостижение планового значения индикатора связанно с тем, что ежегодно с сентября месяца мелкие предприниматели приостанавливают деятельность в связи с сезонностью их деятельности.
Также, несмотря на недостижение показателя по итогам 2018 г. в регионе действует индивидуальных предпринимателей на 2,9 % (20179) больше, чем в 2017 году (19595 ИП)</t>
    </r>
  </si>
  <si>
    <r>
      <rPr>
        <b/>
        <sz val="12"/>
        <color indexed="8"/>
        <rFont val="Times New Roman"/>
        <family val="1"/>
        <charset val="204"/>
      </rPr>
      <t>Мероприятие исполнено.</t>
    </r>
    <r>
      <rPr>
        <sz val="12"/>
        <color indexed="8"/>
        <rFont val="Times New Roman"/>
        <family val="1"/>
        <charset val="204"/>
      </rPr>
      <t xml:space="preserve"> В 2018 году в г.Петропавловск завершено строительство торгово-развлекательного центра "Nord Plaza" (ИП Богданов Е.А.) площадью 2,6 тыс. кв.м.</t>
    </r>
  </si>
  <si>
    <r>
      <rPr>
        <b/>
        <sz val="12"/>
        <color indexed="8"/>
        <rFont val="Times New Roman"/>
        <family val="1"/>
        <charset val="204"/>
      </rPr>
      <t xml:space="preserve">Мероприятие исполнено. </t>
    </r>
    <r>
      <rPr>
        <sz val="12"/>
        <color indexed="8"/>
        <rFont val="Times New Roman"/>
        <family val="1"/>
        <charset val="204"/>
      </rPr>
      <t xml:space="preserve">По итогам рейтинга регионов и городов по легкости ведения бизнеса 2017 года Северо-Казахстанская область заняла 5 место (1 – Кызылординская область, 2 – Атырауская область, 3 – г. Астана, 4 – Западно-Казахстанская область).
Область получила высокие результаты по следующим статистическим показателям: темпы роста количества проверок на 1000 действующих субъектов МСП (1); темпы роста объема выделяемых средств из местного бюджета на поддержку субъектов МСП (3); темпы роста количества выпускников организации технического и профессионального образования (за исключением педагогических) (4); темп роста выпуска продукции субъектами МСП в реальном выражении за отчетный период по сравнению с предыдущим годом, в процентах (4); индекс роста объема налоговых отчислений от МСП к базовому 2015 году (4).
Наибольшие баллы область набрала по следующим опросным показателям: открытость государственных органов (3); лицензии и разрешения (4). 
Основные пункты рейтинга регионов и городов по легкости ведения бизнеса заключены в инициативах "Детального плана по улучшению условий ведения бизнеса и развитию массового, в том числе семейного предпринимательства". </t>
    </r>
  </si>
  <si>
    <r>
      <rPr>
        <b/>
        <sz val="12"/>
        <rFont val="Times New Roman"/>
        <family val="1"/>
        <charset val="204"/>
      </rPr>
      <t>Мероприятие исполнено.</t>
    </r>
    <r>
      <rPr>
        <sz val="12"/>
        <rFont val="Times New Roman"/>
        <family val="1"/>
        <charset val="204"/>
      </rPr>
      <t xml:space="preserve"> С целью проведения переговоров с потенциальными заказчиками - ТОО «Корпорация Казахмыс», ТОО «Евразийская группа», ТОО «Казцинк», АО «АрселорМиттал Темиртау», ТОО «Тенгизшевройл», АО «СНПС-Актобемунайгаз», АО «Карачаганак Петролеум Оперейтинг Б.В.» представители таких предприятий как АО «Завод им.С.Кирова», АО «ПЗТМ», АО «Мунаймаш» и ТОО «Петропавловский завод металлоконструкций» в г. Астана приняли участие во 2 Форуме – «Биржа субконтрактов 2018». В рамках обновленного в 2018 году Министерством индустрии и инфраструктурного развития совместно с АО «Национальное агентство по развитию местного содержания «NADLoC» перечня товаров, импортируемых предприятиями горнорудного и энергетического секторов для более детальной проработки вопроса в ноябре на площадках заводов состоялись встречи с представителями центральных государственных органов, а также предприятиями горнорудного и энергетического секторов. В ходе переговоров достигнуты договоренности в предоставлении более полной нормативной документации для определения сложности изготовления продукции, а также потребностью в необходимом оборудовании.  </t>
    </r>
  </si>
  <si>
    <t>9,5*</t>
  </si>
  <si>
    <r>
      <rPr>
        <b/>
        <sz val="12"/>
        <rFont val="Times New Roman"/>
        <family val="1"/>
        <charset val="204"/>
      </rPr>
      <t>Индикатор частично исполнен.</t>
    </r>
    <r>
      <rPr>
        <sz val="12"/>
        <rFont val="Times New Roman"/>
        <family val="1"/>
        <charset val="204"/>
      </rPr>
      <t xml:space="preserve"> По итогам 3 квартала  «Доля NEET в общем числе молодежи в возрасте 
15-28 лет (NEET – англ. NotinEducation, EmploymentorTraining)» составила 9,5%, окончательные данные по итогам 2018 г. согласно плану статистических работ будут сформированы в апреле 2019 года.*
</t>
    </r>
  </si>
  <si>
    <r>
      <rPr>
        <b/>
        <sz val="12"/>
        <rFont val="Times New Roman"/>
        <family val="1"/>
        <charset val="204"/>
      </rPr>
      <t xml:space="preserve">Индикатор частично исполнен. </t>
    </r>
    <r>
      <rPr>
        <sz val="12"/>
        <rFont val="Times New Roman"/>
        <family val="1"/>
        <charset val="204"/>
      </rPr>
      <t>Статистические данные по 2018 году будут в мае 2019 года.*</t>
    </r>
  </si>
  <si>
    <r>
      <rPr>
        <b/>
        <sz val="12"/>
        <color indexed="8"/>
        <rFont val="Times New Roman"/>
        <family val="1"/>
        <charset val="204"/>
      </rPr>
      <t>Индикатор частично исполнен.</t>
    </r>
    <r>
      <rPr>
        <sz val="12"/>
        <color indexed="8"/>
        <rFont val="Times New Roman"/>
        <family val="1"/>
        <charset val="204"/>
      </rPr>
      <t xml:space="preserve"> За 9 месяцев 2018 года индекс физического объема валового регионального продукта составил 104,8%.*</t>
    </r>
  </si>
  <si>
    <r>
      <rPr>
        <b/>
        <sz val="12"/>
        <color indexed="8"/>
        <rFont val="Times New Roman"/>
        <family val="1"/>
        <charset val="204"/>
      </rPr>
      <t>Индикатор частично исполнен.</t>
    </r>
    <r>
      <rPr>
        <sz val="12"/>
        <color indexed="8"/>
        <rFont val="Times New Roman"/>
        <family val="1"/>
        <charset val="204"/>
      </rPr>
      <t xml:space="preserve"> За 9 месяцев 2018 года валовый региональный продукт на душу населения составил   1 474,0 тенге.*</t>
    </r>
  </si>
  <si>
    <r>
      <rPr>
        <b/>
        <sz val="12"/>
        <color indexed="8"/>
        <rFont val="Times New Roman"/>
        <family val="1"/>
        <charset val="204"/>
      </rPr>
      <t>Индикатор частично исполнен.</t>
    </r>
    <r>
      <rPr>
        <sz val="12"/>
        <color indexed="8"/>
        <rFont val="Times New Roman"/>
        <family val="1"/>
        <charset val="204"/>
      </rPr>
      <t xml:space="preserve"> Данные за 2018 год будут сформированы не ранее августа 2019 года.*</t>
    </r>
  </si>
  <si>
    <r>
      <rPr>
        <b/>
        <sz val="12"/>
        <color indexed="8"/>
        <rFont val="Times New Roman"/>
        <family val="1"/>
        <charset val="204"/>
      </rPr>
      <t>Индикатор частично исполнен.</t>
    </r>
    <r>
      <rPr>
        <sz val="12"/>
        <color indexed="8"/>
        <rFont val="Times New Roman"/>
        <family val="1"/>
        <charset val="204"/>
      </rPr>
      <t xml:space="preserve"> Статистические данные будут в октябре 2019 года.*</t>
    </r>
  </si>
  <si>
    <r>
      <rPr>
        <b/>
        <sz val="12"/>
        <color indexed="8"/>
        <rFont val="Times New Roman"/>
        <family val="1"/>
        <charset val="204"/>
      </rPr>
      <t>Индикатор частично исполнен.</t>
    </r>
    <r>
      <rPr>
        <sz val="12"/>
        <color indexed="8"/>
        <rFont val="Times New Roman"/>
        <family val="1"/>
        <charset val="204"/>
      </rPr>
      <t xml:space="preserve"> Статистические данные за 2018 год будут сформированы в июле 2019 года.*</t>
    </r>
  </si>
  <si>
    <r>
      <rPr>
        <b/>
        <sz val="12"/>
        <rFont val="Times New Roman"/>
        <family val="1"/>
        <charset val="204"/>
      </rPr>
      <t xml:space="preserve">Индикатор частично исполнен. </t>
    </r>
    <r>
      <rPr>
        <sz val="12"/>
        <rFont val="Times New Roman"/>
        <family val="1"/>
        <charset val="204"/>
      </rPr>
      <t>Статистические данные по 2018 году будут в мае 2019 года.                                  Основными причинами снижения уровня инноваций как правило является недостаток финансовых средств на предприятих, отсутствие необходимости их внедрения из-за отсутствия спроса на инновации и вследствии внедрения более ранних инноваций.*</t>
    </r>
  </si>
  <si>
    <r>
      <t xml:space="preserve">Индикатор  частично исполнен. </t>
    </r>
    <r>
      <rPr>
        <sz val="12"/>
        <rFont val="Times New Roman"/>
        <family val="1"/>
        <charset val="204"/>
      </rPr>
      <t>Cмертность  от онкозаболеваний по 11 мес. 2018г. составила 122,51 на 100 тыс. населения (при плане 120,87 на 100 тыс.населения). Cмертность  от онкозаболеваний незначительно увеличилась к плану 2018 года. Что связано с ростом онкозаболеваемости, а также  в структуре заболеваемости с  преобладанием рака легкого, наиболее тяжелой патологией с точки зрения возможности проведения эффективного лечения.*</t>
    </r>
  </si>
  <si>
    <r>
      <rPr>
        <b/>
        <sz val="12"/>
        <color indexed="8"/>
        <rFont val="Times New Roman"/>
        <family val="1"/>
        <charset val="204"/>
      </rPr>
      <t xml:space="preserve">Индикатор частично исполнен. </t>
    </r>
    <r>
      <rPr>
        <sz val="12"/>
        <color indexed="8"/>
        <rFont val="Times New Roman"/>
        <family val="1"/>
        <charset val="204"/>
      </rPr>
      <t>Данные статистики за 3 кв. 2018 года.*</t>
    </r>
  </si>
  <si>
    <r>
      <rPr>
        <b/>
        <sz val="12"/>
        <color indexed="8"/>
        <rFont val="Times New Roman"/>
        <family val="1"/>
        <charset val="204"/>
      </rPr>
      <t xml:space="preserve">Индикатор частично исполнен. </t>
    </r>
    <r>
      <rPr>
        <sz val="12"/>
        <color indexed="8"/>
        <rFont val="Times New Roman"/>
        <family val="1"/>
        <charset val="204"/>
      </rPr>
      <t>Официальные статистические данные будут 28 марта 2019 г.*</t>
    </r>
  </si>
  <si>
    <r>
      <rPr>
        <b/>
        <sz val="12"/>
        <color indexed="8"/>
        <rFont val="Times New Roman"/>
        <family val="1"/>
        <charset val="204"/>
      </rPr>
      <t xml:space="preserve">Индикатор частично исполнен. </t>
    </r>
    <r>
      <rPr>
        <sz val="12"/>
        <color indexed="8"/>
        <rFont val="Times New Roman"/>
        <family val="1"/>
        <charset val="204"/>
      </rPr>
      <t>Официальные статистические данные будут 9 апреля 2019 г.*</t>
    </r>
  </si>
  <si>
    <r>
      <rPr>
        <b/>
        <sz val="12"/>
        <color indexed="8"/>
        <rFont val="Times New Roman"/>
        <family val="1"/>
        <charset val="204"/>
      </rPr>
      <t xml:space="preserve">Индикатор частично исполнен. </t>
    </r>
    <r>
      <rPr>
        <sz val="12"/>
        <color indexed="8"/>
        <rFont val="Times New Roman"/>
        <family val="1"/>
        <charset val="204"/>
      </rPr>
      <t>Официальные статистические данные будут 13 марта 2019 г.*</t>
    </r>
  </si>
  <si>
    <r>
      <rPr>
        <b/>
        <sz val="12"/>
        <color indexed="8"/>
        <rFont val="Times New Roman"/>
        <family val="1"/>
        <charset val="204"/>
      </rPr>
      <t xml:space="preserve">Индикатор частично исполнен. </t>
    </r>
    <r>
      <rPr>
        <sz val="12"/>
        <color indexed="8"/>
        <rFont val="Times New Roman"/>
        <family val="1"/>
        <charset val="204"/>
      </rPr>
      <t xml:space="preserve">
Годовая статистическая отчетность ожидается в апреле 2019 года.
Количество обслуженных посетителей местами размещения (резиденты) за январь-сентябрь 2018 года составила 96064 человека или 112,8% к соответствующему периоду 2017 года.*</t>
    </r>
  </si>
  <si>
    <r>
      <rPr>
        <b/>
        <sz val="12"/>
        <color indexed="8"/>
        <rFont val="Times New Roman"/>
        <family val="1"/>
        <charset val="204"/>
      </rPr>
      <t xml:space="preserve">Индикатор частично исполнен. </t>
    </r>
    <r>
      <rPr>
        <sz val="12"/>
        <color indexed="8"/>
        <rFont val="Times New Roman"/>
        <family val="1"/>
        <charset val="204"/>
      </rPr>
      <t xml:space="preserve">
Годовая статистическая отчетность ожидается в апреле 2019 года.
Количество обслуженных посетителей местами размещения (нерезиденты) за январь-сентябрь 2018 года составила 8952 человека или 122,7% к соответствующему периоду 2017 года.*</t>
    </r>
  </si>
  <si>
    <r>
      <rPr>
        <b/>
        <sz val="12"/>
        <color indexed="8"/>
        <rFont val="Times New Roman"/>
        <family val="1"/>
        <charset val="204"/>
      </rPr>
      <t xml:space="preserve">Индикатор частично исполнен. 
</t>
    </r>
    <r>
      <rPr>
        <sz val="12"/>
        <color indexed="8"/>
        <rFont val="Times New Roman"/>
        <family val="1"/>
        <charset val="204"/>
      </rPr>
      <t>Годовая статистическая отчетность ожидается в апреле 2019 года.
Количество представленных койко-суток за январь-сентябрь 2018 года составила 184272 ед. или 108,6% к соответствующему периоду 2017 года.*</t>
    </r>
  </si>
  <si>
    <r>
      <rPr>
        <b/>
        <sz val="12"/>
        <color indexed="8"/>
        <rFont val="Times New Roman"/>
        <family val="1"/>
        <charset val="204"/>
      </rPr>
      <t xml:space="preserve">Индикатор частично исполнен. </t>
    </r>
    <r>
      <rPr>
        <sz val="12"/>
        <color indexed="8"/>
        <rFont val="Times New Roman"/>
        <family val="1"/>
        <charset val="204"/>
      </rPr>
      <t>Отчет за 2018 год органами статистика будет сформирован в мае 2019 года.*</t>
    </r>
  </si>
  <si>
    <r>
      <t xml:space="preserve">Индикатор частично исполнен. </t>
    </r>
    <r>
      <rPr>
        <sz val="12"/>
        <rFont val="Times New Roman"/>
        <family val="1"/>
        <charset val="204"/>
      </rPr>
      <t>Уровень цифровой грамотности населения подсчитывается по данным официальной статистики, которые будут публиковаться на сайте статистики в течение 1-го квартала т.г.*</t>
    </r>
  </si>
  <si>
    <r>
      <rPr>
        <b/>
        <sz val="12"/>
        <color indexed="8"/>
        <rFont val="Times New Roman"/>
        <family val="1"/>
        <charset val="204"/>
      </rPr>
      <t xml:space="preserve">Индикатор частично исполнен. </t>
    </r>
    <r>
      <rPr>
        <sz val="12"/>
        <color indexed="8"/>
        <rFont val="Times New Roman"/>
        <family val="1"/>
        <charset val="204"/>
      </rPr>
      <t>Статистические данные за 2018 год будут сформированы в июле 2019 года.*</t>
    </r>
  </si>
  <si>
    <t>11,39*</t>
  </si>
  <si>
    <t>122,51*</t>
  </si>
  <si>
    <r>
      <rPr>
        <b/>
        <sz val="12"/>
        <rFont val="Times New Roman"/>
        <family val="1"/>
        <charset val="204"/>
      </rPr>
      <t xml:space="preserve">Индикатор не рассчитывается. </t>
    </r>
    <r>
      <rPr>
        <sz val="12"/>
        <rFont val="Times New Roman"/>
        <family val="1"/>
        <charset val="204"/>
      </rPr>
      <t>В связи с тем, что с 2018 года АСП назначается в новом формате, целью которого является увеличение дохода малообеспеченных семей, данный показатель заменен на показатель «Удельный вес получателей АСП (обусловленной денежной помощи), вовлеченных в активные меры содействия занятости».     Письмо о согласовании изменений в показатели ПРТ с МТСЗН РК   Исх. 20.2-5/2620 от 1.10.2018 г.</t>
    </r>
  </si>
  <si>
    <r>
      <t xml:space="preserve">Индикатор исполнен. </t>
    </r>
    <r>
      <rPr>
        <sz val="12"/>
        <rFont val="Times New Roman"/>
        <family val="1"/>
        <charset val="204"/>
      </rPr>
      <t>Данный показатель отражает охват специальными социальными услугами. По итогам года в условиях стационара, полустационара, ухода на дому, временного пребывания и в НПО нуждающихся лиц, с учетом наличия мест в субъектах социального обслуживания и контингента нуждающихся лиц.</t>
    </r>
  </si>
  <si>
    <r>
      <t>Индикатор не исполнен</t>
    </r>
    <r>
      <rPr>
        <sz val="12"/>
        <color rgb="FF000000"/>
        <rFont val="Times New Roman"/>
        <family val="1"/>
        <charset val="204"/>
      </rPr>
      <t xml:space="preserve">. По итогам 12 месяцев 2018 года на территории Северо-Казахстанской области наблюдается снижения дорожно-транспортных происшествий на 4,8% </t>
    </r>
    <r>
      <rPr>
        <i/>
        <sz val="12"/>
        <color rgb="FF000000"/>
        <rFont val="Times New Roman"/>
        <family val="1"/>
        <charset val="204"/>
      </rPr>
      <t xml:space="preserve">(с 189 до 180), </t>
    </r>
    <r>
      <rPr>
        <sz val="12"/>
        <color rgb="FF000000"/>
        <rFont val="Times New Roman"/>
        <family val="1"/>
        <charset val="204"/>
      </rPr>
      <t xml:space="preserve">при этом допущен рост погибших в ДТП на 41 % </t>
    </r>
    <r>
      <rPr>
        <i/>
        <sz val="12"/>
        <color rgb="FF000000"/>
        <rFont val="Times New Roman"/>
        <family val="1"/>
        <charset val="204"/>
      </rPr>
      <t>(с 39 до 55),</t>
    </r>
    <r>
      <rPr>
        <sz val="12"/>
        <color rgb="FF000000"/>
        <rFont val="Times New Roman"/>
        <family val="1"/>
        <charset val="204"/>
      </rPr>
      <t xml:space="preserve"> раненых в ДТП на 3,9% </t>
    </r>
    <r>
      <rPr>
        <i/>
        <sz val="12"/>
        <color rgb="FF000000"/>
        <rFont val="Times New Roman"/>
        <family val="1"/>
        <charset val="204"/>
      </rPr>
      <t>(с 233 до 242).</t>
    </r>
    <r>
      <rPr>
        <sz val="12"/>
        <color rgb="FF000000"/>
        <rFont val="Times New Roman"/>
        <family val="1"/>
        <charset val="204"/>
      </rPr>
      <t xml:space="preserve"> Несмотря на снижение по области, рост аварийности допущен на территории следующих районов: М.Жумабаева на 175%, районе Г.Мусрепова на 133,3%, Жамбылском на 100 %, Тайыншинском на 55,6 %. По количеству погибших: Тайыншинском на 300%, на 100% в районе М.Жумабаева, Шал акына, Жамбылском и района Г.Мусрепова, на территории города Петропавловск на 75,0%. По количеству раненых: в Кызылжарском на 164,3%, М.Жумабаева на 150%, Тайыншинском на 77 %, и Мамлютском на 75 %. Основными причинами ДТП явились нарушение правил обгона -50,0%, нарушение правил проезда перекрестков – 28,6 %, превышение скоростного режима – 23,1 %, нарушение правил маневрирования – 13,6 %. По вине водителей допущен рост ДТП на 4,8%</t>
    </r>
    <r>
      <rPr>
        <i/>
        <sz val="12"/>
        <color rgb="FF000000"/>
        <rFont val="Times New Roman"/>
        <family val="1"/>
        <charset val="204"/>
      </rPr>
      <t>,</t>
    </r>
    <r>
      <rPr>
        <sz val="12"/>
        <color rgb="FF000000"/>
        <rFont val="Times New Roman"/>
        <family val="1"/>
        <charset val="204"/>
      </rPr>
      <t xml:space="preserve"> в них погибших на 66,7%</t>
    </r>
    <r>
      <rPr>
        <i/>
        <sz val="12"/>
        <color rgb="FF000000"/>
        <rFont val="Times New Roman"/>
        <family val="1"/>
        <charset val="204"/>
      </rPr>
      <t>,</t>
    </r>
    <r>
      <rPr>
        <sz val="12"/>
        <color rgb="FF000000"/>
        <rFont val="Times New Roman"/>
        <family val="1"/>
        <charset val="204"/>
      </rPr>
      <t xml:space="preserve"> раненых на 11,2%</t>
    </r>
    <r>
      <rPr>
        <i/>
        <sz val="12"/>
        <color rgb="FF000000"/>
        <rFont val="Times New Roman"/>
        <family val="1"/>
        <charset val="204"/>
      </rPr>
      <t>.</t>
    </r>
    <r>
      <rPr>
        <sz val="12"/>
        <color rgb="FF000000"/>
        <rFont val="Times New Roman"/>
        <family val="1"/>
        <charset val="204"/>
      </rPr>
      <t xml:space="preserve"> УМПС принимается ряд профилактических мер по снижению аварийности. В 2018 году за нарушение правил дорожного движения к административной ответственности привлечено 93099 правонарушителей </t>
    </r>
    <r>
      <rPr>
        <i/>
        <sz val="12"/>
        <color rgb="FF000000"/>
        <rFont val="Times New Roman"/>
        <family val="1"/>
        <charset val="204"/>
      </rPr>
      <t>(2017г.-86847).</t>
    </r>
    <r>
      <rPr>
        <sz val="12"/>
        <color rgb="FF000000"/>
        <rFont val="Times New Roman"/>
        <family val="1"/>
        <charset val="204"/>
      </rPr>
      <t xml:space="preserve"> Кроме того, выявлено 40658 грубых нарушений правил дорожного движения, непосредственно влияющих на аварийность в целом </t>
    </r>
    <r>
      <rPr>
        <i/>
        <sz val="12"/>
        <color rgb="FF000000"/>
        <rFont val="Times New Roman"/>
        <family val="1"/>
        <charset val="204"/>
      </rPr>
      <t xml:space="preserve">(2017г.-37044). </t>
    </r>
    <r>
      <rPr>
        <sz val="12"/>
        <color rgb="FF000000"/>
        <rFont val="Times New Roman"/>
        <family val="1"/>
        <charset val="204"/>
      </rPr>
      <t>В целях предупреждения ДТП, УМПС ДП в 2018 году проведено 14 оперативно-профилактических мероприятий.</t>
    </r>
    <r>
      <rPr>
        <i/>
        <sz val="12"/>
        <color rgb="FF000000"/>
        <rFont val="Times New Roman"/>
        <family val="1"/>
        <charset val="204"/>
      </rPr>
      <t>(«Безопасная дорога» - 5; «Автобус» -4 и «Лишенник» - 2, «Пьяный водитель-1», «Внимание дети» - 1, Внимание пешеход-1).</t>
    </r>
    <r>
      <rPr>
        <sz val="12"/>
        <color rgb="FF000000"/>
        <rFont val="Times New Roman"/>
        <family val="1"/>
        <charset val="204"/>
      </rPr>
      <t xml:space="preserve"> В целях снижения аварийности выявлено 3421 лицо без документов и не имеющих права управления, 519 лишенных права управления, 1094 граждан, не прошедших годовой технический осмотр. По каждому факту совершения ДТП со смертельных исходом, проводятся служебные расследования с установлением причин и условий их совершения. Всего проведено 35 служебных расследований, по результатам которых к дисциплинарной ответственности привлечено 42 сотрудника БДПП ДП СКО. Кроме того, ежедневно с учетом проводимого анализа по аварийно-опасным участкам автодорог области производится передислокация маршрутов авто патрулирования.</t>
    </r>
  </si>
  <si>
    <r>
      <t xml:space="preserve">Индикатор исполнен. </t>
    </r>
    <r>
      <rPr>
        <sz val="12"/>
        <color rgb="FF000000"/>
        <rFont val="Times New Roman"/>
        <family val="1"/>
        <charset val="204"/>
      </rPr>
      <t xml:space="preserve">Оперативная обстановка в подростковой среде на территории области характеризуется снижением преступлений совершаемых несовершеннолетними на -30,1 % </t>
    </r>
    <r>
      <rPr>
        <i/>
        <sz val="12"/>
        <color rgb="FF000000"/>
        <rFont val="Times New Roman"/>
        <family val="1"/>
        <charset val="204"/>
      </rPr>
      <t>(с 73 до 51).</t>
    </r>
    <r>
      <rPr>
        <sz val="12"/>
        <color rgb="FF000000"/>
        <rFont val="Times New Roman"/>
        <family val="1"/>
        <charset val="204"/>
      </rPr>
      <t xml:space="preserve"> Удельный вес преступлений, совершенных подростками составляет 1,0 %. Для стабилизации обстановки проводились необходимые меры профилактического воздействия. По итогам 2018 года участие в раскрытии преступлений личным сыском инспекторами по делам несовершеннолетних увеличилось на 15,6 % </t>
    </r>
    <r>
      <rPr>
        <i/>
        <sz val="12"/>
        <color rgb="FF000000"/>
        <rFont val="Times New Roman"/>
        <family val="1"/>
        <charset val="204"/>
      </rPr>
      <t>(с 346 до 400).</t>
    </r>
    <r>
      <rPr>
        <sz val="12"/>
        <color rgb="FF000000"/>
        <rFont val="Times New Roman"/>
        <family val="1"/>
        <charset val="204"/>
      </rPr>
      <t xml:space="preserve"> Кроме того, за 12 месяцев 2018 года проведено 892 рейда. </t>
    </r>
  </si>
  <si>
    <r>
      <t xml:space="preserve">Индикатор исполнен. </t>
    </r>
    <r>
      <rPr>
        <sz val="12"/>
        <rFont val="Times New Roman"/>
        <family val="1"/>
        <charset val="204"/>
      </rPr>
      <t>Одной из мер снижения рецидивной преступности является проведение профилактических мероприятий. В 2018 году на территории области проведены ОПМ «Подучетник», «Условник».</t>
    </r>
    <r>
      <rPr>
        <sz val="12"/>
        <color rgb="FF0000FF"/>
        <rFont val="Times New Roman"/>
        <family val="1"/>
        <charset val="204"/>
      </rPr>
      <t xml:space="preserve"> </t>
    </r>
    <r>
      <rPr>
        <sz val="12"/>
        <color rgb="FF000000"/>
        <rFont val="Times New Roman"/>
        <family val="1"/>
        <charset val="204"/>
      </rPr>
      <t xml:space="preserve">В результате принятия мер профилактического характера по итогам 2018 года отмечается снижение преступлений, совершенных лицами с непогашенной судимостью на 36,1% </t>
    </r>
    <r>
      <rPr>
        <i/>
        <sz val="12"/>
        <color rgb="FF000000"/>
        <rFont val="Times New Roman"/>
        <family val="1"/>
        <charset val="204"/>
      </rPr>
      <t xml:space="preserve">(с 693 до 443). </t>
    </r>
  </si>
  <si>
    <r>
      <t xml:space="preserve">Индикатор не исполнен. </t>
    </r>
    <r>
      <rPr>
        <sz val="12"/>
        <color rgb="FF000000"/>
        <rFont val="Times New Roman"/>
        <family val="1"/>
        <charset val="204"/>
      </rPr>
      <t>В результате проводимых мероприятий выявлено 221</t>
    </r>
    <r>
      <rPr>
        <i/>
        <sz val="12"/>
        <color rgb="FF000000"/>
        <rFont val="Times New Roman"/>
        <family val="1"/>
        <charset val="204"/>
      </rPr>
      <t xml:space="preserve"> </t>
    </r>
    <r>
      <rPr>
        <sz val="12"/>
        <color rgb="FF000000"/>
        <rFont val="Times New Roman"/>
        <family val="1"/>
        <charset val="204"/>
      </rPr>
      <t xml:space="preserve">наркопреступлений, в том числе 11 фактов сбыта наркотиков. Выявлено </t>
    </r>
    <r>
      <rPr>
        <sz val="12"/>
        <rFont val="Times New Roman"/>
        <family val="1"/>
        <charset val="204"/>
      </rPr>
      <t>182</t>
    </r>
    <r>
      <rPr>
        <sz val="12"/>
        <color rgb="FF000000"/>
        <rFont val="Times New Roman"/>
        <family val="1"/>
        <charset val="204"/>
      </rPr>
      <t xml:space="preserve"> уголовных проступка, связанных с наркотиками. </t>
    </r>
    <r>
      <rPr>
        <sz val="12"/>
        <rFont val="Times New Roman"/>
        <family val="1"/>
        <charset val="204"/>
      </rPr>
      <t>Снижение регистрации фактов сбыта наркотических средств произошло в результате перехода от количественного, то есть возбуждения уголовных дел на основании непроверенной информации (</t>
    </r>
    <r>
      <rPr>
        <i/>
        <sz val="12"/>
        <rFont val="Times New Roman"/>
        <family val="1"/>
        <charset val="204"/>
      </rPr>
      <t>по рапорту</t>
    </r>
    <r>
      <rPr>
        <sz val="12"/>
        <rFont val="Times New Roman"/>
        <family val="1"/>
        <charset val="204"/>
      </rPr>
      <t>), к качественному показателю, а именно регистрации уголовных правонарушений после проведения специальных оперативно-розыскных мероприятий в рамках ДОУ, подтверждающих причастность фигуранта. Целенаправленная работа по пресечению фактов распространения наркотиков привела к задержанию группы лиц цыганской национальности, у которых изъято 4 кг. 975 грамм героина.  Вместе с тем, на территории области прослеживается динамика замещения традиционных видов наркотиков их синтетическими аналогами, не запрещенными к обращению в Республике Казахстан. Так, согласно статистических данных, в 2018 году зарегистрировано 54 факта незаконного оборота синтетических психоактивных веществ (</t>
    </r>
    <r>
      <rPr>
        <i/>
        <sz val="12"/>
        <rFont val="Times New Roman"/>
        <family val="1"/>
        <charset val="204"/>
      </rPr>
      <t>2017г. – 6, 2016г. – 4 факта</t>
    </r>
    <r>
      <rPr>
        <sz val="12"/>
        <rFont val="Times New Roman"/>
        <family val="1"/>
        <charset val="204"/>
      </rPr>
      <t xml:space="preserve">), что также сказывается на количестве выявленных фактов сбыта наркотических средств. Из незаконного оборота изъято 1кг. 461,57 грамма синтетических наркотиков. Работа по выявлению и документированию фактов сбыта наркотических средств находится на постоянном контроле руководства ДП области. </t>
    </r>
  </si>
  <si>
    <r>
      <rPr>
        <b/>
        <sz val="12"/>
        <color rgb="FF000000"/>
        <rFont val="Times New Roman"/>
        <family val="1"/>
        <charset val="204"/>
      </rPr>
      <t>Мероприятие исполнено.</t>
    </r>
    <r>
      <rPr>
        <b/>
        <u/>
        <sz val="12"/>
        <color rgb="FF000000"/>
        <rFont val="Times New Roman"/>
        <family val="1"/>
        <charset val="204"/>
      </rPr>
      <t xml:space="preserve"> </t>
    </r>
    <r>
      <rPr>
        <sz val="12"/>
        <color rgb="FF000000"/>
        <rFont val="Times New Roman"/>
        <family val="1"/>
        <charset val="204"/>
      </rPr>
      <t>В соответствие с Законом «Об участии граждан в обеспечении общественного порядка», на территории области функционирует 249 формирований, численностью 851 человек. В 2018 году с участием общественных формирований раскрыто 32 преступлений, 2452 правонарушений посягающих на общественный порядок.</t>
    </r>
    <r>
      <rPr>
        <i/>
        <sz val="12"/>
        <color rgb="FF000000"/>
        <rFont val="Times New Roman"/>
        <family val="1"/>
        <charset val="204"/>
      </rPr>
      <t xml:space="preserve"> </t>
    </r>
    <r>
      <rPr>
        <sz val="12"/>
        <color rgb="FF000000"/>
        <rFont val="Times New Roman"/>
        <family val="1"/>
        <charset val="204"/>
      </rPr>
      <t xml:space="preserve">За активное участие в охране общественного порядка в 2018 году поощрено 263 человек. Освоение 100%. </t>
    </r>
  </si>
  <si>
    <r>
      <rPr>
        <b/>
        <sz val="12"/>
        <rFont val="Times New Roman"/>
        <family val="1"/>
        <charset val="204"/>
      </rPr>
      <t xml:space="preserve">Мероприятие исполнено. </t>
    </r>
    <r>
      <rPr>
        <sz val="12"/>
        <rFont val="Times New Roman"/>
        <family val="1"/>
        <charset val="204"/>
      </rPr>
      <t>Для обеспечения общественного порядка в городах, населенных пунктах ежесуточно задействуется около 600 сотрудников, в т.ч. 130 военнослужащих Национальной гвардии РК.</t>
    </r>
    <r>
      <rPr>
        <u/>
        <sz val="12"/>
        <rFont val="Times New Roman"/>
        <family val="1"/>
        <charset val="204"/>
      </rPr>
      <t xml:space="preserve"> </t>
    </r>
    <r>
      <rPr>
        <sz val="12"/>
        <rFont val="Times New Roman"/>
        <family val="1"/>
        <charset val="204"/>
      </rPr>
      <t>Развиваются такие формы несения службы, как стационарные посты 10, передвижные пункты полиции 2,</t>
    </r>
    <r>
      <rPr>
        <i/>
        <sz val="12"/>
        <rFont val="Times New Roman"/>
        <family val="1"/>
        <charset val="204"/>
      </rPr>
      <t xml:space="preserve"> </t>
    </r>
    <r>
      <rPr>
        <sz val="12"/>
        <rFont val="Times New Roman"/>
        <family val="1"/>
        <charset val="204"/>
      </rPr>
      <t>конные наряды 15</t>
    </r>
    <r>
      <rPr>
        <i/>
        <sz val="12"/>
        <rFont val="Times New Roman"/>
        <family val="1"/>
        <charset val="204"/>
      </rPr>
      <t xml:space="preserve">, </t>
    </r>
    <r>
      <rPr>
        <sz val="12"/>
        <rFont val="Times New Roman"/>
        <family val="1"/>
        <charset val="204"/>
      </rPr>
      <t>автомобильные патрули 48.</t>
    </r>
    <r>
      <rPr>
        <i/>
        <sz val="12"/>
        <rFont val="Times New Roman"/>
        <family val="1"/>
        <charset val="204"/>
      </rPr>
      <t xml:space="preserve"> </t>
    </r>
    <r>
      <rPr>
        <sz val="12"/>
        <rFont val="Times New Roman"/>
        <family val="1"/>
        <charset val="204"/>
      </rPr>
      <t xml:space="preserve">Принятые меры позволили снизить число преступлений, совершенных в общественных местах на -7,7 % </t>
    </r>
    <r>
      <rPr>
        <i/>
        <sz val="12"/>
        <rFont val="Times New Roman"/>
        <family val="1"/>
        <charset val="204"/>
      </rPr>
      <t xml:space="preserve">(с 1071 до 989) </t>
    </r>
    <r>
      <rPr>
        <sz val="12"/>
        <rFont val="Times New Roman"/>
        <family val="1"/>
        <charset val="204"/>
      </rPr>
      <t>и</t>
    </r>
    <r>
      <rPr>
        <i/>
        <sz val="12"/>
        <rFont val="Times New Roman"/>
        <family val="1"/>
        <charset val="204"/>
      </rPr>
      <t xml:space="preserve"> </t>
    </r>
    <r>
      <rPr>
        <sz val="12"/>
        <rFont val="Times New Roman"/>
        <family val="1"/>
        <charset val="204"/>
      </rPr>
      <t xml:space="preserve">на улицах на -5,5% </t>
    </r>
    <r>
      <rPr>
        <i/>
        <sz val="12"/>
        <rFont val="Times New Roman"/>
        <family val="1"/>
        <charset val="204"/>
      </rPr>
      <t xml:space="preserve">(с 402 до 380). </t>
    </r>
    <r>
      <rPr>
        <sz val="12"/>
        <rFont val="Times New Roman"/>
        <family val="1"/>
        <charset val="204"/>
      </rPr>
      <t>Также внедрено осуществление пешего патрулирования с использованием служебно-розыскных собак, которые задействованы на 6-ти маршрутах по г.Петропавловск.</t>
    </r>
    <r>
      <rPr>
        <i/>
        <sz val="12"/>
        <rFont val="Times New Roman"/>
        <family val="1"/>
        <charset val="204"/>
      </rPr>
      <t xml:space="preserve"> </t>
    </r>
    <r>
      <rPr>
        <sz val="12"/>
        <rFont val="Times New Roman"/>
        <family val="1"/>
        <charset val="204"/>
      </rPr>
      <t xml:space="preserve">На основе анализа криминогенной обстановки, в случае необходимости, осуществляется передислокация маршрутов патрулирования. </t>
    </r>
  </si>
  <si>
    <r>
      <t xml:space="preserve">Мероприятие исполнено. </t>
    </r>
    <r>
      <rPr>
        <sz val="12"/>
        <color rgb="FF000000"/>
        <rFont val="Times New Roman"/>
        <family val="1"/>
        <charset val="204"/>
      </rPr>
      <t>В 2018 году участковыми инспекторами полиции УМПС проведены сходы и отчетные встречи с населением на всех административных участках, на которых приняли участие представители СМИ, председатель и члены Консультативно-совещательного органа при ДП и общественность. УМПС ДП всего проведено 1056 встреч, на которых приняли участие 44435 граждан. С целью изучения общественного мнения о состоянии правопорядка, а также повышения уровня доверия граждан к органам внутренних дел, в 2018 году начальником ДП Северо-Казахстанской области проведено 30 отчетных встреч с населением области, на которых приняли участие 4822 человека. Кроме того, совместно с членами Консультативно-совещательного органа при ДП, начальником ДП осуществлено 3 приема граждан в областном филиале партии «Нұр Отан» на котором принято 10 человек. На сайте ДП функционирует личный блог начальника ДП, куда обращаются пользователи Интернета. Всего в 2018 году на личный блог поступило 15 обращений. Также, личный прием граждан проводят председатель и члены Консультативно-совещательного органа при ДП на которых принято 6 человека. В целях оперативного разрешения того или иного обращения, на данные приемы в обязательном порядке приглашаются руководители тех служб и подразделений, в чьей компетенции находится разрешение обращения.</t>
    </r>
  </si>
  <si>
    <r>
      <t xml:space="preserve">Мероприятие исполнено. </t>
    </r>
    <r>
      <rPr>
        <sz val="12"/>
        <color rgb="FF000000"/>
        <rFont val="Times New Roman"/>
        <family val="1"/>
        <charset val="204"/>
      </rPr>
      <t xml:space="preserve">В 2018 году на территории области проведено 14 оперативно-профилактических мероприятий, направленных на обеспечение безопасности дорожного движения. </t>
    </r>
    <r>
      <rPr>
        <i/>
        <sz val="12"/>
        <color rgb="FF000000"/>
        <rFont val="Times New Roman"/>
        <family val="1"/>
        <charset val="204"/>
      </rPr>
      <t xml:space="preserve">(«Автобус» (5 этапов), «Безопасная дорога» (5 этапов), «Лишенник» (2 этапа), «Пьяный водитель», «Внимание пешеход!»). </t>
    </r>
    <r>
      <rPr>
        <sz val="12"/>
        <color rgb="FF000000"/>
        <rFont val="Times New Roman"/>
        <family val="1"/>
        <charset val="204"/>
      </rPr>
      <t xml:space="preserve">А также 3 акции: </t>
    </r>
    <r>
      <rPr>
        <i/>
        <sz val="12"/>
        <color rgb="FF000000"/>
        <rFont val="Times New Roman"/>
        <family val="1"/>
        <charset val="204"/>
      </rPr>
      <t xml:space="preserve">«Неделя безопасности дорожного движения», «Внимание дети», «Дорога равных возможностей». </t>
    </r>
    <r>
      <rPr>
        <sz val="12"/>
        <color rgb="FF000000"/>
        <rFont val="Times New Roman"/>
        <family val="1"/>
        <charset val="204"/>
      </rPr>
      <t xml:space="preserve">По итогам 2018 года всего выявлено нарушений ПДД 93099 правонарушений </t>
    </r>
    <r>
      <rPr>
        <i/>
        <sz val="12"/>
        <color rgb="FF000000"/>
        <rFont val="Times New Roman"/>
        <family val="1"/>
        <charset val="204"/>
      </rPr>
      <t>(86847)</t>
    </r>
    <r>
      <rPr>
        <sz val="12"/>
        <color rgb="FF000000"/>
        <rFont val="Times New Roman"/>
        <family val="1"/>
        <charset val="204"/>
      </rPr>
      <t>.</t>
    </r>
  </si>
  <si>
    <r>
      <t xml:space="preserve">Мероприятие исполнено. </t>
    </r>
    <r>
      <rPr>
        <sz val="12"/>
        <color rgb="FF000000"/>
        <rFont val="Times New Roman"/>
        <family val="1"/>
        <charset val="204"/>
      </rPr>
      <t xml:space="preserve">Управлением местной полицейской службой на постоянной основе проводится работа по выявлению и постановке на учет потенциальных нарушителей общественного порядка, с лицами, состоящими на профилактических учетах, в т.ч. с ранее судимыми лицами и склонными к употреблению спиртных напитков и совершению иных противоправных деяний </t>
    </r>
    <r>
      <rPr>
        <i/>
        <sz val="12"/>
        <color rgb="FF000000"/>
        <rFont val="Times New Roman"/>
        <family val="1"/>
        <charset val="204"/>
      </rPr>
      <t xml:space="preserve">(всего на учете состоит – 6740 лиц, из них по категориям «ранее судимые» - 771, УДО -4536, «алкоголик» - 3153, «наркоман» - 617). </t>
    </r>
    <r>
      <rPr>
        <sz val="12"/>
        <color rgb="FF000000"/>
        <rFont val="Times New Roman"/>
        <family val="1"/>
        <charset val="204"/>
      </rPr>
      <t>Территориальными подразделениями МПС совместно со службой пробации Департамента уголовно-исполнительной системы, местными исполнительными органами и социальными службами проводится работа по трудоустройству ранее судимых, лиц условно-осужденных и досрочно -освобожденных в целях недопущения ими повторного совершения преступлений. За истекший период трудоустроено 19 лиц. В течение отчетного периода проводилась работа по проверке соблюдения, установленных ограничений лицами, условно-досрочного освобожденными из мест лишения свободы. В результате проверок в отношении 52 лиц, состоящих на учете в ОВД направлены представления в суды области об отмене УДО за систематическое нарушение установленных ограничений, из которых 27 поддержано и вынесено постановлений суда об отмене УДО. Данные лица возвращены в места лишения свободы. Направлено представлений об установлении административного надзора в отношении 57 граждан, формально попадающих под действия административного надзора, совершивших тяжкие и особо тяжкие преступления, а также 2 и более раз осужденные за умышленные преступления, из них в отношении 33 установлен административный надзор.</t>
    </r>
    <r>
      <rPr>
        <i/>
        <sz val="12"/>
        <color rgb="FF000000"/>
        <rFont val="Times New Roman"/>
        <family val="1"/>
        <charset val="204"/>
      </rPr>
      <t xml:space="preserve"> </t>
    </r>
    <r>
      <rPr>
        <sz val="12"/>
        <color rgb="FF000000"/>
        <rFont val="Times New Roman"/>
        <family val="1"/>
        <charset val="204"/>
      </rPr>
      <t xml:space="preserve">На принудительное лечение в СЛПУ с.Благовещенка направлено 179 граждан лиц, страдающих алкоголизмом и наркоманией, из них 58 ранее привлекавшиеся к уголовной ответственности </t>
    </r>
    <r>
      <rPr>
        <i/>
        <sz val="12"/>
        <color rgb="FF000000"/>
        <rFont val="Times New Roman"/>
        <family val="1"/>
        <charset val="204"/>
      </rPr>
      <t>(с погашенной и снятой судимостью)</t>
    </r>
    <r>
      <rPr>
        <sz val="12"/>
        <color rgb="FF000000"/>
        <rFont val="Times New Roman"/>
        <family val="1"/>
        <charset val="204"/>
      </rPr>
      <t>, 18 ранее судимых.</t>
    </r>
  </si>
  <si>
    <r>
      <t xml:space="preserve">Мероприятие исполнено. </t>
    </r>
    <r>
      <rPr>
        <sz val="12"/>
        <color rgb="FF000000"/>
        <rFont val="Times New Roman"/>
        <family val="1"/>
        <charset val="204"/>
      </rPr>
      <t xml:space="preserve">С целью профилактики подростковой преступности в ночное время суток еженедельно в выходные и праздничные дни, во взаимодействии с педагогами учебных заведений СКО и другими заинтересованными органами, проводились профилактические рейдовые мероприятия по местам массового скопления молодежи и развлекательным заведениям. Проведены комплексные профилактические мероприятия республиканского и местного значения «Подросток», «Дети в ночном городе», «Внимание дети», акции «Подросток. Закон. Безопасность» и т.д. В результате проведенных мероприятий за нахождение несовершеннолетних вне жилища и в развлекательных заведениях к административной ответственности по ст. 442 КРКобАП привлечено 2335 законных представителей и 24 владельца увеселительных заведений по ст. 132 КРКобАП. В учебных заведения профилактические мероприятия осуществляются инспекторами по делам несовершеннолетних, закрепленных за организациями образования («школьные» инспектора). В целях повышения правового воспитания учащихся проведено 4885 лекций, бесед, круглых столов, выступлений в СМИ -255. В результате проводимых мероприятий снижено количество преступлений, совершенных несовершеннолетними на -30,1% </t>
    </r>
    <r>
      <rPr>
        <i/>
        <sz val="12"/>
        <color rgb="FF000000"/>
        <rFont val="Times New Roman"/>
        <family val="1"/>
        <charset val="204"/>
      </rPr>
      <t xml:space="preserve">(с 73 до 51). </t>
    </r>
  </si>
  <si>
    <r>
      <t>Мероприятие  частично исполнено.</t>
    </r>
    <r>
      <rPr>
        <sz val="12"/>
        <color rgb="FF000000"/>
        <rFont val="Times New Roman"/>
        <family val="1"/>
        <charset val="204"/>
      </rPr>
      <t xml:space="preserve"> По программе 252-006-015 «Капитальные расходы государственного органа» дополнительно выделено на материально-техническое оснащение ДП 263,4 млн. тенге. </t>
    </r>
    <r>
      <rPr>
        <i/>
        <sz val="12"/>
        <color rgb="FF000000"/>
        <rFont val="Times New Roman"/>
        <family val="1"/>
        <charset val="204"/>
      </rPr>
      <t>(99,3%).</t>
    </r>
    <r>
      <rPr>
        <sz val="12"/>
        <color rgb="FF000000"/>
        <rFont val="Times New Roman"/>
        <family val="1"/>
        <charset val="204"/>
      </rPr>
      <t xml:space="preserve"> Не поставлены 37 единиц термопринтеров для ЕРАП поставщиком ТОО «Сервис плюс трейдинг» г.Караганды. Юридическим отделом Департамента 27 декабря 2018 года направлено исковое заявление в суд о признании поставщика недобросовестным и включении его в реестр недобросовестных поставщиков.</t>
    </r>
  </si>
  <si>
    <r>
      <rPr>
        <b/>
        <sz val="12"/>
        <rFont val="Times New Roman"/>
        <family val="1"/>
        <charset val="204"/>
      </rPr>
      <t xml:space="preserve">Мероприятие исполнено. </t>
    </r>
    <r>
      <rPr>
        <sz val="12"/>
        <rFont val="Times New Roman"/>
        <family val="1"/>
        <charset val="204"/>
      </rPr>
      <t xml:space="preserve">Площадь пашни охваченной севооборотом сельскохозяйственных культур
составила 3738,4 тыс. га.
</t>
    </r>
  </si>
  <si>
    <t>Государственный орган: КГУ "Управление экономики акимата Северо-Казахстанской области"</t>
  </si>
  <si>
    <r>
      <rPr>
        <b/>
        <sz val="12"/>
        <rFont val="Times New Roman"/>
        <family val="1"/>
        <charset val="204"/>
      </rPr>
      <t>Индикатор  частично исполнен.</t>
    </r>
    <r>
      <rPr>
        <sz val="12"/>
        <rFont val="Times New Roman"/>
        <family val="1"/>
        <charset val="204"/>
      </rPr>
      <t xml:space="preserve">     Статистические данные за 2018 год будут сформированы в 3 квартале 2019 года.*</t>
    </r>
  </si>
  <si>
    <r>
      <rPr>
        <b/>
        <sz val="12"/>
        <rFont val="Times New Roman"/>
        <family val="1"/>
        <charset val="204"/>
      </rPr>
      <t xml:space="preserve">Мероприятие частично исполнено. </t>
    </r>
    <r>
      <rPr>
        <sz val="12"/>
        <rFont val="Times New Roman"/>
        <family val="1"/>
        <charset val="204"/>
      </rPr>
      <t xml:space="preserve">По итогам 2018 года на предприятии ТОО "РимКазАгро" произведено 527 тн продукции (лапша быстрого приготовленияа) </t>
    </r>
  </si>
  <si>
    <r>
      <rPr>
        <b/>
        <sz val="12"/>
        <rFont val="Times New Roman"/>
        <family val="1"/>
        <charset val="204"/>
      </rPr>
      <t xml:space="preserve">Мероприятие частично исполнено. </t>
    </r>
    <r>
      <rPr>
        <sz val="12"/>
        <rFont val="Times New Roman"/>
        <family val="1"/>
        <charset val="204"/>
      </rPr>
      <t>Выкуплено производственное помещение площадью 15,8 тыс.м2. Разрабатывается ПСД на реконструкцию здания и дополнительную инфраструктуру. Поданы документы на получение кредита посредством АО «ForteBank» для приобретения оборудования и окончания СМР. Запуск предприятия запланирован на 2019 год.</t>
    </r>
  </si>
  <si>
    <r>
      <rPr>
        <b/>
        <sz val="12"/>
        <rFont val="Times New Roman"/>
        <family val="1"/>
        <charset val="204"/>
      </rPr>
      <t>Мероприятие частично исполнено.</t>
    </r>
    <r>
      <rPr>
        <sz val="12"/>
        <rFont val="Times New Roman"/>
        <family val="1"/>
        <charset val="204"/>
      </rPr>
      <t xml:space="preserve"> Цех запущен в тестовом режиме, идет наладка оборудования для выпуской пробных партий изделий.</t>
    </r>
  </si>
  <si>
    <r>
      <rPr>
        <b/>
        <sz val="12"/>
        <color indexed="8"/>
        <rFont val="Times New Roman"/>
        <family val="1"/>
        <charset val="204"/>
      </rPr>
      <t>Индикатор  частично исполнен.</t>
    </r>
    <r>
      <rPr>
        <sz val="12"/>
        <color indexed="8"/>
        <rFont val="Times New Roman"/>
        <family val="1"/>
        <charset val="204"/>
      </rPr>
      <t xml:space="preserve"> Расчетные данные за январь-ноябрь 2018 года предварительные и составили 108,9%  (к январю-ноябрю 2015 г*) согласно статистике ГПИИР.</t>
    </r>
  </si>
  <si>
    <r>
      <rPr>
        <b/>
        <sz val="12"/>
        <rFont val="Times New Roman"/>
        <family val="1"/>
        <charset val="204"/>
      </rPr>
      <t xml:space="preserve">Индикатор  частично исполнен. </t>
    </r>
    <r>
      <rPr>
        <sz val="12"/>
        <rFont val="Times New Roman"/>
        <family val="1"/>
        <charset val="204"/>
      </rPr>
      <t>Расчетные данные за январь-сентябрь 2018 года составили 78,1%  (к январю-сентябрю 2017 г*) согласно статистике ГПИИР. Статданные за 2018 год будут представлены 20 апреля 2018</t>
    </r>
  </si>
  <si>
    <r>
      <rPr>
        <b/>
        <sz val="12"/>
        <rFont val="Times New Roman"/>
        <family val="1"/>
        <charset val="204"/>
      </rPr>
      <t xml:space="preserve">Индикатор  частично исполнен. </t>
    </r>
    <r>
      <rPr>
        <sz val="12"/>
        <rFont val="Times New Roman"/>
        <family val="1"/>
        <charset val="204"/>
      </rPr>
      <t>Расчетные данные за январь-сентябрь 2018 года составили 166,5%  (к январю-сентябрю 2017 г*) согласно статистике ГПИИР. Статданные за 2018 год будут представлены 20 апреля 2018</t>
    </r>
  </si>
  <si>
    <r>
      <rPr>
        <b/>
        <sz val="12"/>
        <color indexed="8"/>
        <rFont val="Times New Roman"/>
        <family val="1"/>
        <charset val="204"/>
      </rPr>
      <t>Индикатор  частично исполнен.</t>
    </r>
    <r>
      <rPr>
        <sz val="12"/>
        <color indexed="8"/>
        <rFont val="Times New Roman"/>
        <family val="1"/>
        <charset val="204"/>
      </rPr>
      <t xml:space="preserve"> Расчетные данные за январь-сентябрь 2018 года составили 14,8 тыс.долл. США  (к январю-сентябрю 2015 г*) согласно статистике ГПИИР. Статданные за 2018 год будут представлены в апреле 2019 года.</t>
    </r>
  </si>
  <si>
    <r>
      <rPr>
        <b/>
        <sz val="12"/>
        <color indexed="8"/>
        <rFont val="Times New Roman"/>
        <family val="1"/>
        <charset val="204"/>
      </rPr>
      <t>Индикатор  частично исполнен.</t>
    </r>
    <r>
      <rPr>
        <sz val="12"/>
        <color indexed="8"/>
        <rFont val="Times New Roman"/>
        <family val="1"/>
        <charset val="204"/>
      </rPr>
      <t xml:space="preserve"> Расчетные данные за январь-сентябрь 2018 года составили 88,3%  (к январю-сентябрю 2015 г*) согласно статистике ГПИИР. Статданные за 2018 год будут представлены в апреле 2019 года.</t>
    </r>
  </si>
  <si>
    <r>
      <rPr>
        <b/>
        <sz val="12"/>
        <rFont val="Times New Roman"/>
        <family val="1"/>
        <charset val="204"/>
      </rPr>
      <t>Мероприятие не исполнено.</t>
    </r>
    <r>
      <rPr>
        <sz val="12"/>
        <rFont val="Times New Roman"/>
        <family val="1"/>
        <charset val="204"/>
      </rPr>
      <t xml:space="preserve">    Предприятием объемы снижены на 26% в связи с сокращением выпуска грузовых вагонов на 331 единицу (с 995 до 664 единиц). Причиной снижения послужил дефицит крупного литья для сборки тележки грузовых вагонов, основным поставщиком которого являлась российская компания Бежицкая сталь.</t>
    </r>
  </si>
  <si>
    <t>Индикатор не исполнен. По причине отсутствия текущих платежей по предприятиям АО «Холдинг КазЭкспорт Астык» (325,4 млн. тенге), перерегистрацией АО «Казахтелеком» (141,4 млн. тенге), снижен возврат неиспользованных средств ранее полученных из местного бюджета (327,4 млн. тенге) и другим неналоговым поступлениям в местный бюджет (137,0 млн. тенге).</t>
  </si>
  <si>
    <t>Индикатор не исполнен. Производство готовых металлических изделий сокращено на 53,9% и составило 3,5 млрд. тенге против 4,4 млрд. тенге 2017 года. Снижено производство частей парогенераторов АО «ПЗТМ» на 97,4 % по причине уменьшения заказов по энергетическому комплексу (январь-декабрь 2018г. – 8 тонн на сумму 39,5 млн. тенге; январь-декабрь 2017г. – 305,5 тонн на сумму 635,7 млн. тенге), и объемов услуг по нанесению гальванического покрытия АО «ЗИКСТО» (в январе-декабре 2018г было оказано услуг на 6,1 млн. тенге, за период 2017 года было оказано услуг на 10,6 млн. тенге).</t>
  </si>
  <si>
    <t xml:space="preserve">Индикатор не исполнен. Одной из причин не достижения заданного показателя является  снижение объемов торгующими предприятиями по сравнению с прошлым годом. Так, ТОО «Сеть магазинов «Нан плюс» - снижение на 76,4% в связи с продажей торговых точек, ТОО «Таткрафт Инвест» - снижение на 2,1% в связи с передачей торговых точек другому ЮЛ. 
 Также отмечается сдача нулевых отчетов некоторыми предприятиями (ТОО «Низкоцен» - перерегистрация ЮЛ, ТОО «Яна и К – смена вида деятельности»,  ТОО «Concord oil» - не вошло в каталог в 2018 году и т.д.). Кроме того, повлияло то, что филиалы торговых предприятий по реализации бытовой техники (Sulpak и др.) перевели статотчетность в другой регион, хотя продолжают торговую деятельность.
</t>
  </si>
  <si>
    <t>Индикатор не исполнен. По итогам января-декабря 2018 года объем инвестиций в основной капитал несырьевого сектора (за исключением инвестиций из государственного бюджета) составил 71,2 млрд. тенге или 87,6% к 2015 году. В 2015 году были крупные вложения предприятий: ТОО "Талшик Астык ЛТД", ТОО "ИкеаТассГрупп", ТОО "Виталмар Астык", в 2017 году АО "КазТрансОйл", в 2018 аналогичных проектов в отрасли не было.</t>
  </si>
  <si>
    <t>Индикатор частично исполнен.  Статистические данные по 2018 году будут в мае 2019 года.*</t>
  </si>
  <si>
    <t>Индикатор частично исполнен. Статистические данные по 2018 году будут в мае 2019 года.*</t>
  </si>
  <si>
    <t xml:space="preserve">Индикатор частично исполнен. По итогам 3 квартала  «Доля NEET в общем числе молодежи в возрасте 
15-28 лет (NEET – англ. NotinEducation, EmploymentorTraining)» составила 9,5%, окончательные данные по итогам 2018 г. согласно плану статистических работ будут сформированы в апреле 2019 года.*
</t>
  </si>
  <si>
    <t>Индикатор не исполнен. Индикатор материнской смертности при плане 0, факт за 2018 год составил 14,8 (1 случай). Расчет показателя материнской смертности связан с числом родившихся детей живыми. За последние 10 лет (с 2009 года по 2018 год),  число родившихся  уменьшилось на 22,7% с 8734 до 6743. В связи с демографическими данными даже единичный случай материнской смертности приведет к неисполнению индикатора.  Для выполнения плана были приняты следующие меры: отработан и внедрен приказ МЗ РК № 173 от 16 апреля 2018 года «Об утверждении Стандарта организации оказания акушерско-гинекологической помощи в Республике Казахстан». Работает схема оповещения по критическим состояниям. Разделены потоки беременных по группам риска женщин фертильного возраста. Разделены на группы согласно Приказа Министра здравоохранения Республики Казахстан от 3 июля 2012 года N 452 «О мерах совершенствования медицинской помощи беременным женщинам, роженицам, родильницам и женщинам фертильного возраста». Женщины фертильного возраста из группы 2В и 5 охвачены около 80% бесплатной контрацепцией. Ведется работа по вопросам репродуктивного здоровья и планирования семьи.</t>
  </si>
  <si>
    <t>Индикатор частично исполнен. Официальные статистические данные будут в марте 2019 г.</t>
  </si>
  <si>
    <t>Индикатор не достигнут. По причине природно-климатических условий, произошло вымокание площадей лесного фонда вследствие чего, произошла гибель насаждений. Недостижение индикатора является следствием природного явления и не зависит от человеческого фактора.</t>
  </si>
  <si>
    <t>Целевой индикатор не исполнен. Основная причина –  миграционный отток населения в г. Астана и г. Кокшетау. Ответственний исполнитель курирующий заместитель акима района.</t>
  </si>
  <si>
    <t>Целевой индикатор не исполнен. Основной причиной убыли населения является переезд  населения в областной центр г. Петропавловск, г. Астана. Ответственный исполнитель -курирующий заместитель акима района.</t>
  </si>
  <si>
    <t>Целевой индикатор не исполнен. Основная причина –  миграционный отток населения в с. Бесколь и г. Петропавловск. Ответственний исполнитель курирующий заместитель акима района.</t>
  </si>
  <si>
    <t xml:space="preserve">Целевой индикатор не исполнен. Основной причиной убыли населения является переезд  населения в областной центр г. Петропавловск, г. Астана. Ответственный исполнитель - курирующий заместитель акима района.           </t>
  </si>
  <si>
    <t>Целевой индикатор не исполнен. Основной причиной убыли населения является переезд  населения в областной центр г. Петропавловск, г. Астана.  Ответственный исполнитель -курирующий заместитель акима района.</t>
  </si>
  <si>
    <t>Целевой индикатор не исполнен. Основная причина –  миграционный отток населения в с.Новоишимское, г. Петропавловск, г. Кокшетау, г. Астана. Ответственний исполнитель курирующий заместитель акима района.</t>
  </si>
  <si>
    <t>Целевой индикатор не исполнен. Основная причина –  миграционный отток населения в страны СНГ и дальнее зарубежье. Ответственний исполнитель курирующий заместитель акима района.</t>
  </si>
  <si>
    <t xml:space="preserve">Целевой индикатор не исполнен. Основной причиной убыли населения является переезд  населения в областной центр г. Петропавловск, г. Астана.  Ответственный исполнитель -курирующий заместитель акима района.        </t>
  </si>
  <si>
    <t>Индикатор частично исполнен. Данные за 2018 год будут сформированы не ранее августа 2019 года.*</t>
  </si>
  <si>
    <t>Индикатор частично исполнен. Статистические данные будут в октябре 2019 года.*</t>
  </si>
  <si>
    <t>Индикатор частично исполнен. Статистические данные за 2018 год будут сформированы в июле 2019 года.*</t>
  </si>
  <si>
    <t>Индикатор исполнен частично. Статистические данные за 2018 год будут сформированы в 3 квартале 2019 года.*</t>
  </si>
  <si>
    <t>Индикатор частично исполнен.  Статистические данные по 2018 году будут в мае 2019 года. Основными причинами снижения уровня инноваций как правило является недостаток финансовых средств на предприятих, отсутствие необходимости их внедрения из-за отсутствия спроса на инновации и вследствии внедрения более ранних инноваций.*</t>
  </si>
  <si>
    <t>Индикатор частично исполнен. По данным Департамента статистики СКО индикатор младенческой смертности составил по 11 месяцам 2018 года 11,39 на 1000 родившихся живыми. Годовые данные будут известны после 15 февраля 2019 года после предоставления их Департаментом статистики СКО.*</t>
  </si>
  <si>
    <t>Индикатор  частично исполнен. Cмертность  от онкозаболеваний по 11 мес. 2018г. составила 122,51 на 100 тыс. населения (при плане 120,87 на 100 тыс.населения). Cмертность  от онкозаболеваний незначительно увеличилась к плану 2018 года. Что связано с ростом онкозаболеваемости, а также  в структуре заболеваемости с  преобладанием рака легкого, наиболее тяжелой патологией с точки зрения возможности проведения эффективного лечения.*</t>
  </si>
  <si>
    <t>Индикатор частично исполнен. Данные статистики за 3 кв. 2018 года.*</t>
  </si>
  <si>
    <t>Индикатор частично исполнен. Официальные статистические данные будут в марте 2019 г.*</t>
  </si>
  <si>
    <t>Индикатор частично исполнен. Официальные статистические данные будут в апреле 2019 г.*</t>
  </si>
  <si>
    <t>Индикатор частично исполнен. Годовая статистическая отчетность ожидается в апреле 2019 года. Количество обслуженных посетителей местами размещения (резиденты) за январь-сентябрь 2018 года составила 96064 человека или 112,8% к соответствующему периоду 2017 года.*</t>
  </si>
  <si>
    <t>Индикатор частично исполнен.*
Годовая статистическая отчетность ожидается в апреле 2019 года.
Количество обслуженных посетителей местами размещения (нерезиденты) за январь-сентябрь 2018 года составила 8952 человека или 122,7% к соответствующему периоду 2017 года.</t>
  </si>
  <si>
    <t xml:space="preserve">Индикатор частично исполнен.* 
Годовая статистическая отчетность ожидается в апреле 2019 года.
Количество представленных койко-суток за январь-сентябрь 2018 года составила 184272 ед. или 108,6% к соответствующему периоду 2017 года. </t>
  </si>
  <si>
    <t>Индикатор частично исполнен. Отчет за 2018 год органами статистика будет сформирован в мае 2019 года.*</t>
  </si>
  <si>
    <t>Индикатор частично исполнен. Уровень цифровой грамотности населения подсчитывается по данным официальной статистики, которые будут публиковаться на сайте статистики в течение 1-го квартала т.г.*</t>
  </si>
  <si>
    <t>Индикатор  частично исполнен. Расчетные данные за январь-сентябрь 2018 года составили 14,8 тыс.долл. США  (к январю-сентябрю 2015 г*) согласно статистике ГПИИР. Статданные за 2018 год будут представлены в апреле 2019 года.</t>
  </si>
  <si>
    <t>Индикатор  частично исполнен. Расчетные данные за январь-сентябрь 2018 года составили 88,3%  (к январю-сентябрю 2015 г*) согласно статистике ГПИИР. Статданные за 2018 год будут представлены в апреле 2019 года.</t>
  </si>
  <si>
    <t>Индикатор  частично исполнен. Расчетные данные за январь-ноябрь 2018 года предварительные и составили 108,9%  (к январю-ноябрю 2015 г*) согласно статистике ГПИИР.</t>
  </si>
  <si>
    <t>Индикатор  частично исполнен. Расчетные данные за январь-сентябрь 2018 года составили 78,1%  (к январю-сентябрю 2017 г*) согласно статистике ГПИИР. Статданные за 2018 год будут представлены 20 апреля 2018</t>
  </si>
  <si>
    <t>Индикатор  частично исполнен. Расчетные данные за январь-сентябрь 2018 года составили 166,5%  (к январю-сентябрю 2017 г*) согласно статистике ГПИИР. Статданные за 2018 год будут представлены 20 апреля 2018</t>
  </si>
  <si>
    <r>
      <rPr>
        <b/>
        <sz val="12"/>
        <rFont val="Times New Roman"/>
        <family val="1"/>
        <charset val="204"/>
      </rPr>
      <t xml:space="preserve">Индикатор не исполнен. </t>
    </r>
    <r>
      <rPr>
        <sz val="12"/>
        <rFont val="Times New Roman"/>
        <family val="1"/>
        <charset val="204"/>
      </rPr>
      <t xml:space="preserve">В связи с низким объемом привлеченных инвестиций в 2018 году показатель составил 70,9% при запланированном 104%. Основной причиной уменьшения значения индикатора является объем привлеченных средств по проекту ТОО Bio operation общей стоимостью 12600 млн. тенге. По данному проекту в 2017 году было привлечено 5698 млн. тенге инвестиции, в текущем году при запланированном объеме в сумме 6902 млн. тг. привлечено всего 1 490 млн. тенге. Оставшиеся средства в сумме 5412 млн. тенге перенесены на 2019 год. </t>
    </r>
  </si>
  <si>
    <r>
      <rPr>
        <b/>
        <sz val="12"/>
        <rFont val="Times New Roman"/>
        <family val="1"/>
        <charset val="204"/>
      </rPr>
      <t>Индикатор не исполнен.</t>
    </r>
    <r>
      <rPr>
        <sz val="12"/>
        <rFont val="Times New Roman"/>
        <family val="1"/>
        <charset val="204"/>
      </rPr>
      <t xml:space="preserve"> В связи с ликвидацией СХК, поголовье КРС из организованных хозяйств переведены в категорию хозяйства населения, в связи с чем данный индикатор  при плане 45% снизился до 41,8%. </t>
    </r>
  </si>
  <si>
    <r>
      <rPr>
        <b/>
        <sz val="12"/>
        <rFont val="Times New Roman"/>
        <family val="1"/>
        <charset val="204"/>
      </rPr>
      <t xml:space="preserve">Индикатор не исполнен. </t>
    </r>
    <r>
      <rPr>
        <sz val="12"/>
        <rFont val="Times New Roman"/>
        <family val="1"/>
        <charset val="204"/>
      </rPr>
      <t>В связи с отсутствием финансирования по программе "Алтын-Асык" поголовье МРС не приобреталось. Кроме того, причиной снижения значения индикатора является уменьшение поголовья МРС в таких хозяйства как ТОО «Актас Агро» на 300 голов, в КХ «Достык» на 250 голов.</t>
    </r>
  </si>
  <si>
    <r>
      <rPr>
        <b/>
        <sz val="12"/>
        <rFont val="Times New Roman"/>
        <family val="1"/>
        <charset val="204"/>
      </rPr>
      <t>Индикатор не исполнен</t>
    </r>
    <r>
      <rPr>
        <sz val="12"/>
        <rFont val="Times New Roman"/>
        <family val="1"/>
        <charset val="204"/>
      </rPr>
      <t>. По оперативным данным  на 1 января 2019 года доля КРС участвующая в породном преобразовании составила 18%, индикатор не исполнен в связи с тем, что в общей численности маточного поголовья (175350 голов) включено  племенное поголовье, молочное поголовье, а также поголовье хозяйств населения, которые не учитываются в породном преобразовании.</t>
    </r>
  </si>
  <si>
    <t>Район М. Жумабаева</t>
  </si>
  <si>
    <t>Район им. Г. Мусрепова</t>
  </si>
  <si>
    <r>
      <rPr>
        <b/>
        <sz val="12"/>
        <color indexed="8"/>
        <rFont val="Times New Roman"/>
        <family val="1"/>
        <charset val="204"/>
      </rPr>
      <t xml:space="preserve">Индикатор не исполнен. </t>
    </r>
    <r>
      <rPr>
        <sz val="12"/>
        <color indexed="8"/>
        <rFont val="Times New Roman"/>
        <family val="1"/>
        <charset val="204"/>
      </rPr>
      <t xml:space="preserve">Одной из причин не достижения заданного индикатора является  снижение объемов торгующими предприятиями по сравнению с прошлым годом. Так, ТОО «Сеть магазинов «Нан плюс» - снижение на 76,4% в связи с продажей торговых точек, ТОО «Таткрафт Инвест» - снижение на 2,1% в связи с передачей торговых точек другому ЮЛ. 
 Также отмечается сдача нулевых отчетов некоторыми предприятиями (ТОО «Низкоцен» - перерегистрация ЮЛ, ТОО «Яна и К – смена вида деятельности»,  ТОО «Concord oil» - не вошло в каталог в 2018 году и т.д.). Кроме того, повлияло то, что филиалы торговых предприятий по реализации бытовой техники (Sulpak и др.) перевели статотчетность в другой регион, хотя продолжают торговую деятельность.
</t>
    </r>
  </si>
  <si>
    <t xml:space="preserve">          да/нет/ частично</t>
  </si>
  <si>
    <r>
      <rPr>
        <b/>
        <sz val="12"/>
        <rFont val="Times New Roman"/>
        <family val="1"/>
        <charset val="204"/>
      </rPr>
      <t>Мероприятие не исполнено.</t>
    </r>
    <r>
      <rPr>
        <sz val="12"/>
        <rFont val="Times New Roman"/>
        <family val="1"/>
        <charset val="204"/>
      </rPr>
      <t xml:space="preserve"> По итогам 2018 года предприятием объемы увеличены на 76% к уровню 2017 года. Однако план не достигнут по причине несостоявшегося к заключению договора на поставку электроизоляционных материалов.</t>
    </r>
  </si>
  <si>
    <t>Индикатор частично исполнен. За 9 месяцев 2018 года индекс физического объема валового регионального продукта составил 104,8%.*</t>
  </si>
  <si>
    <t>Индикатор частично исполнен. За 9 месяцев 2018 года валовый региональный продукт на душу населения составил   1 474,0 тенге.*</t>
  </si>
  <si>
    <t>Не исполнен. В декабре месяце 2017 года были произведены авансовые платежи СХТП в счет платежей 2018 года, на общую сумму 17,0 млн.тенге (ИПН - 12,0 млн. тенге, социальный налог - 5,0 млн. тенге). Согласно плана проведенных мероприятий по увеличению поступлений доходной части местного бюджета в 2017 году поступили  разовые платежи по оплате за эмиссию в окружающую среду 16,6 млн.тенге. Заместитель акима Габбасов Р.А.</t>
  </si>
  <si>
    <t>Не исполнен. Произведены оплаты налогов в декабре 2017 года в счет обязательств 2018 года (42,3 млн. тенге: ИПН - 34,9 млн. тенге, социальный налог - 3,6 млн. тенге, единый земельный налог - 1,6 млн. тенге, плата за пользование земельными участками - 2,2 млн. тенге). Так же в 2017 году были разовые поступления по эмиссии в окружающую среду 10,7 млн. тенге. Заместитель акима Макенова Ж.Е.</t>
  </si>
  <si>
    <t>Не исполнен. На отрицательную динамику повлияло снижение в подотрасли производства готовых кормов для животных на 14,3% и продуктов мукомольной промышленности на 0,7%. (Заместитель акима Габбасов Рустам Алтаевич)</t>
  </si>
  <si>
    <t>Не исполнен. Допущено снижение в производстве продуктов химической промышленности на 36,6%, готовых металлических изделий на 63,3%, легкой промышленности на 49,6% и в отрасли машиностроения на 24,9%. (Заместитель акима Смаилова Сания Николаевна)</t>
  </si>
  <si>
    <t xml:space="preserve">Не исполнен. Снижение услуг по ремонту и установке машин и оборудования на 0,1%. В связи с ежегодным обновлением техники с/х товаропроизводителей. </t>
  </si>
  <si>
    <t>Не исполнен. Снижение производства машин и оборудования, не включенные в другие категории на 18,7% (Заместитель акима Габбасов Рустам Алтаевич)</t>
  </si>
  <si>
    <t>Не исполнен. Снижение услуг по ремонту и установке машин и оборудования на 0,4% (Заместитель акима Хасенеев Биржан Сакенович)</t>
  </si>
  <si>
    <t>Не исполнен. Снижение объемов производства по отрасли черной металлургии на 84% за счет отсутствия производственной деятельности ТОО "Петропавловский трубный завод" (Заместитель акима Смаилова Сания Николаевна)</t>
  </si>
  <si>
    <t>Не исполнен. Производство готовых металлических изделий снижено по причне того, что в 2018 году на территории района не проводились работы ТОО "Аккайын курылыс", которым в 2017 году осущестлялся выпуск металлоконструкций. (Заместитель акима района Есдаулетов Жаксылык Тулеуевич) </t>
  </si>
  <si>
    <t>Не исполнен. Снижено производство частей парогенераторов АО «ПЗТМ» на 97,4 % по причине уменьшения заказов по энергетическому комплексу (январь-декабрь 2018г. – 8 тонн на сумму 39,5 млн. тенге; январь-декабрь 2017г. – 305,5 тонн на сумму 635,7 млн. тенге), и объемов услуг по нанесению гальванического покрытия АО «ЗИКСТО» (в январе-декабре 2018г было оказано услуг на 6,1 млн. тенге, за период 2017 года было оказано услуг на 10,6 млн. тенге). (Заместитель акима Смаилова Сания Николаевна)</t>
  </si>
  <si>
    <t>Не исполнен. По итогам 2018 года ТОО "Аулие Голд Майнинг" объем добычи золотосодержащей руды составил 28,2 тыс. тонн , что на 36% меньше уровня 2017 года.</t>
  </si>
  <si>
    <t>Не исполнен. Cокращено производство азотных удобрений Заводом сухих пенобетонных смесей на 60%, лаков и красок ТОО «Блок», а также спирта ТОО «ПВЗ БН» (92,5 тыс. далл против 123 тыс. далл).</t>
  </si>
  <si>
    <t>Не исполнен. Снижение производства асфальтобетонной смести по причине уменьшения выделенных средств из местного бюбджета с 1,2 млрд. тенге в 2017 году до 485 млн. тенге в 2018 году и соответственно снижения ремота и реконструкции дорог районного и областного значения с 77 км в 2017 году до 22 км в 2018 году, что повлияло на выпуск асфальтобетонной смеси. (Заместитель акима района Жаров Ерлан Каирович)</t>
  </si>
  <si>
    <t>Не исполнен. Отсутствие производственной деятельности в связи с закрытием учреждения филиала "Енбек Кызылжар" (Заместитель акима района Кравчук Александр Юрьевич)</t>
  </si>
  <si>
    <t>Не исполнен. Снижение оказания услуг по пошиву женской одежды ИП Оспанова по причине отсутствия заказов (Заместитель акима района Есдаулетов Жаксылык Тулеуевич) </t>
  </si>
  <si>
    <r>
      <t xml:space="preserve">Индикатор не исполнен. По итогам 12 месяцев 2018 года на территории Северо-Казахстанской области наблюдается снижения дорожно-транспортных происшествий на 4,8% </t>
    </r>
    <r>
      <rPr>
        <i/>
        <sz val="12"/>
        <rFont val="Times New Roman"/>
        <family val="1"/>
        <charset val="204"/>
      </rPr>
      <t xml:space="preserve">(с 189 до 180), </t>
    </r>
    <r>
      <rPr>
        <sz val="12"/>
        <rFont val="Times New Roman"/>
        <family val="1"/>
        <charset val="204"/>
      </rPr>
      <t xml:space="preserve">при этом допущен рост погибших в ДТП на 41 % </t>
    </r>
    <r>
      <rPr>
        <i/>
        <sz val="12"/>
        <rFont val="Times New Roman"/>
        <family val="1"/>
        <charset val="204"/>
      </rPr>
      <t>(с 39 до 55),</t>
    </r>
    <r>
      <rPr>
        <sz val="12"/>
        <rFont val="Times New Roman"/>
        <family val="1"/>
        <charset val="204"/>
      </rPr>
      <t xml:space="preserve"> раненых в ДТП на 3,9% </t>
    </r>
    <r>
      <rPr>
        <i/>
        <sz val="12"/>
        <rFont val="Times New Roman"/>
        <family val="1"/>
        <charset val="204"/>
      </rPr>
      <t>(с 233 до 242).</t>
    </r>
    <r>
      <rPr>
        <sz val="12"/>
        <rFont val="Times New Roman"/>
        <family val="1"/>
        <charset val="204"/>
      </rPr>
      <t xml:space="preserve"> Несмотря на снижение по области, рост аварийности допущен на территории следующих районов: М.Жумабаева на 175%, районе Г.Мусрепова на 133,3%, Жамбылском на 100 %, Тайыншинском на 55,6 %. По количеству погибших: Тайыншинском на 300%, на 100% в районе М.Жумабаева, Шал акына, Жамбылском и района Г.Мусрепова, на территории города Петропавловск на 75,0%. По количеству раненых: в Кызылжарском на 164,3%, М.Жумабаева на 150%, Тайыншинском на 77 %, и Мамлютском на 75 %. Основными причинами ДТП явились нарушение правил обгона -50,0%, нарушение правил проезда перекрестков – 28,6 %, превышение скоростного режима – 23,1 %, нарушение правил маневрирования – 13,6 %. По вине водителей допущен рост ДТП на 4,8%</t>
    </r>
    <r>
      <rPr>
        <i/>
        <sz val="12"/>
        <rFont val="Times New Roman"/>
        <family val="1"/>
        <charset val="204"/>
      </rPr>
      <t>,</t>
    </r>
    <r>
      <rPr>
        <sz val="12"/>
        <rFont val="Times New Roman"/>
        <family val="1"/>
        <charset val="204"/>
      </rPr>
      <t xml:space="preserve"> в них погибших на 66,7%</t>
    </r>
    <r>
      <rPr>
        <i/>
        <sz val="12"/>
        <rFont val="Times New Roman"/>
        <family val="1"/>
        <charset val="204"/>
      </rPr>
      <t>,</t>
    </r>
    <r>
      <rPr>
        <sz val="12"/>
        <rFont val="Times New Roman"/>
        <family val="1"/>
        <charset val="204"/>
      </rPr>
      <t xml:space="preserve"> раненых на 11,2%</t>
    </r>
    <r>
      <rPr>
        <i/>
        <sz val="12"/>
        <rFont val="Times New Roman"/>
        <family val="1"/>
        <charset val="204"/>
      </rPr>
      <t>.</t>
    </r>
    <r>
      <rPr>
        <sz val="12"/>
        <rFont val="Times New Roman"/>
        <family val="1"/>
        <charset val="204"/>
      </rPr>
      <t xml:space="preserve"> УМПС принимается ряд профилактических мер по снижению аварийности. В 2018 году за нарушение правил дорожного движения к административной ответственности привлечено 93099 правонарушителей </t>
    </r>
    <r>
      <rPr>
        <i/>
        <sz val="12"/>
        <rFont val="Times New Roman"/>
        <family val="1"/>
        <charset val="204"/>
      </rPr>
      <t>(2017г.-86847).</t>
    </r>
    <r>
      <rPr>
        <sz val="12"/>
        <rFont val="Times New Roman"/>
        <family val="1"/>
        <charset val="204"/>
      </rPr>
      <t xml:space="preserve"> Кроме того, выявлено 40658 грубых нарушений правил дорожного движения, непосредственно влияющих на аварийность в целом </t>
    </r>
    <r>
      <rPr>
        <i/>
        <sz val="12"/>
        <rFont val="Times New Roman"/>
        <family val="1"/>
        <charset val="204"/>
      </rPr>
      <t xml:space="preserve">(2017г.-37044). </t>
    </r>
    <r>
      <rPr>
        <sz val="12"/>
        <rFont val="Times New Roman"/>
        <family val="1"/>
        <charset val="204"/>
      </rPr>
      <t>В целях предупреждения ДТП, УМПС ДП в 2018 году проведено 14 оперативно-профилактических мероприятий.</t>
    </r>
    <r>
      <rPr>
        <i/>
        <sz val="12"/>
        <rFont val="Times New Roman"/>
        <family val="1"/>
        <charset val="204"/>
      </rPr>
      <t>(«Безопасная дорога» - 5; «Автобус» -4 и «Лишенник» - 2, «Пьяный водитель-1», «Внимание дети» - 1, Внимание пешеход-1).</t>
    </r>
    <r>
      <rPr>
        <sz val="12"/>
        <rFont val="Times New Roman"/>
        <family val="1"/>
        <charset val="204"/>
      </rPr>
      <t xml:space="preserve"> В целях снижения аварийности выявлено 3421 лицо без документов и не имеющих права управления, 519 лишенных права управления, 1094 граждан, не прошедших годовой технический осмотр. По каждому факту совершения ДТП со смертельных исходом, проводятся служебные расследования с установлением причин и условий их совершения. Всего проведено 35 служебных расследований, по результатам которых к дисциплинарной ответственности привлечено 42 сотрудника БДПП ДП СКО. Кроме того, ежедневно с учетом проводимого анализа по аварийно-опасным участкам автодорог области производится передислокация маршрутов авто патрулирования.</t>
    </r>
  </si>
  <si>
    <r>
      <t>Индикатор не исполнен. В результате проводимых мероприятий выявлено 221</t>
    </r>
    <r>
      <rPr>
        <i/>
        <sz val="12"/>
        <rFont val="Times New Roman"/>
        <family val="1"/>
        <charset val="204"/>
      </rPr>
      <t xml:space="preserve"> </t>
    </r>
    <r>
      <rPr>
        <sz val="12"/>
        <rFont val="Times New Roman"/>
        <family val="1"/>
        <charset val="204"/>
      </rPr>
      <t>наркопреступлений, в том числе 11 фактов сбыта наркотиков. Выявлено 182 уголовных проступка, связанных с наркотиками. Снижение регистрации фактов сбыта наркотических средств произошло в результате перехода от количественного, то есть возбуждения уголовных дел на основании непроверенной информации (</t>
    </r>
    <r>
      <rPr>
        <i/>
        <sz val="12"/>
        <rFont val="Times New Roman"/>
        <family val="1"/>
        <charset val="204"/>
      </rPr>
      <t>по рапорту</t>
    </r>
    <r>
      <rPr>
        <sz val="12"/>
        <rFont val="Times New Roman"/>
        <family val="1"/>
        <charset val="204"/>
      </rPr>
      <t>), к качественному показателю, а именно регистрации уголовных правонарушений после проведения специальных оперативно-розыскных мероприятий в рамках ДОУ, подтверждающих причастность фигуранта. Целенаправленная работа по пресечению фактов распространения наркотиков привела к задержанию группы лиц цыганской национальности, у которых изъято 4 кг. 975 грамм героина.  Вместе с тем, на территории области прослеживается динамика замещения традиционных видов наркотиков их синтетическими аналогами, не запрещенными к обращению в Республике Казахстан. Так, согласно статистических данных, в 2018 году зарегистрировано 54 факта незаконного оборота синтетических психоактивных веществ (</t>
    </r>
    <r>
      <rPr>
        <i/>
        <sz val="12"/>
        <rFont val="Times New Roman"/>
        <family val="1"/>
        <charset val="204"/>
      </rPr>
      <t>2017г. – 6, 2016г. – 4 факта</t>
    </r>
    <r>
      <rPr>
        <sz val="12"/>
        <rFont val="Times New Roman"/>
        <family val="1"/>
        <charset val="204"/>
      </rPr>
      <t xml:space="preserve">), что также сказывается на количестве выявленных фактов сбыта наркотических средств. Из незаконного оборота изъято 1кг. 461,57 грамма синтетических наркотиков. Работа по выявлению и документированию фактов сбыта наркотических средств находится на постоянном контроле руководства ДП области. </t>
    </r>
  </si>
  <si>
    <t>Не исполнен. Увеличение выработки электрической энергии на ТЭЦ-2</t>
  </si>
  <si>
    <t>Не исполнен из-за отсутствия крупных инвестиционных проектов</t>
  </si>
  <si>
    <t xml:space="preserve">Не исполнен. В связи с низким объемом привлеченных инвестиций в 2018 году показатель составил 70,9% при запланированном 104%. Основной причиной уменьшения показателя является объем привлеченных средств по проекту ТОО Bio operation общей стоимостью 12600 млн. тенге. По данному проекту в 2017 году было привлечено 5698 млн. тенге инвестиции, в текущем году при запланированном объеме в сумме 6902 млн. тг. привлечено всего 1 490 млн. тенге. Оставшиеся средства в сумме 5412 млн. тенге перенесены на 2019 год. </t>
  </si>
  <si>
    <t>Не исполнен. По району по программе "Сыбага" было профинансировано и одобрено 4 заявки на приобретение 300 голов КРС, однако, в связи с запретом ввоза поголовья КРС из РФ поголовье не завезено. Кроме того, в связи с переводом поголовья КРС  из организованных хозяйств в категорию хозяйства населения (ликвидация СХК) индикатор  не достигнут.</t>
  </si>
  <si>
    <t>Не исполнен. В связи с отсутствием финансирования по программе "Алтын-Асык" поголовье МРС не приобреталось. Кроме того, причиной снижения показателя является уменьшение поголовья МРС в таких хозяйства как ТОО «Актас Агро» на 300 голов, в КХ «Достык» на 250 голов.</t>
  </si>
  <si>
    <t>Не исполнен. В связи с отсутствием финансирования по программе "Алтын-Асык" поголовье не приобреталось.</t>
  </si>
  <si>
    <t>Не исполнен. По оперативным данным  на 1 января 2019 года доля КРС участвующая в породном преобразовании составила 18%, показатель не достигнут в связи с тем, что в общей численности маточного поголовья (175350 голов) включено  племенное поголовье, молочное поголовье, а также поголовье хозяйств населения, которые не учитываются в породном преобразовании.</t>
  </si>
  <si>
    <t>Целевой индикатор не исполнен. По итогам 2018 года численность населения в опорных СНП области составила 53,9 тыс. человек, что на 0,8 тыс. человек меньше запланированного (54,7 тыс.чел.). Основной причиной убыли населения является переезд трудоспособного населения в областной центр г. Петропавловск, г. Астана, отток граждан некоренной национальности на историческую родину.</t>
  </si>
  <si>
    <t>Целевой индикатор не исполнен. По итогам 2018 года численность населения в опорных СНП, расположенных на приграничных территориях  составила 6,2 тыс. человек, что на 0,1 тыс. человек меньше от запланированного (6,3 тыс.чел.). Основной причиной убыли населения является переезд трудоспособного населения в областной центр г. Петропавловск, г.Астана, отток граждан некоренной национальности на историческую родину.</t>
  </si>
  <si>
    <t>Не исполнен. Недостижение планового индикатора связанно с тем, что ежегодно с сентября месяца мелкие предприниматели приостанавливают деятельность в связи с сезонностью их деятельности.
Также, несмотря на недостижение показателя по итогам 2018 г. в регионе действует индивидуальных предпринимателей на 2,9 % (20179) больше, чем в 2017 году (19595 ИП)</t>
  </si>
  <si>
    <t>Не исполнен. Ежегодно с сентября месяца мелкие предприниматели приостанавливают деятельность в связи с сезонностью их деятельности.</t>
  </si>
  <si>
    <t>Не исполнен. Причиной снижения объема розничного товарооборота является выборочный список респондентов 2018 года, которыми сданы в марте 2018 года годовые объемы розничной торговли, которые в суммарном выражении меньше объемов респондентов (субъектов) прошлого года.</t>
  </si>
  <si>
    <t>Не исполнен. В районе на сегодняшний день имеется одно предприятие с иностранным участием, этим обусловлен низкий процент внешних инвестиций. (курирующий заместитель акима района: Гонтарь Елена Викторовна)</t>
  </si>
  <si>
    <t>Не исполнен. Недостижение показателя внешних инвестиций в 2018 году произошло по причине ориентированности предприятий на отечественных товаропроизводителей. (курирующий заместитель акима Жамбылского района - Топорова Лариса Викторовна)</t>
  </si>
  <si>
    <t>Не исполнен. ТОО "Кзылтуский мукомольный комбинат" в 2018 году планировалось  приобретение дополнительного оборудования, однако, из-за сокращения объемов производства по причине отсутвия контрактов на помол зерна,  оборудование закуплено не было. Это отрицательно повлияло на объем внешних инвестиций района. (курирующий заместитель акима района - Сагитов Талгат Курмангалиевич)</t>
  </si>
  <si>
    <t>Не исполнен. За 2018 год вложение инвестиций в несыревой сектор составило 385,6 тыс.тенге. ИФО к 2015 году составило 45,2%, не исполнение в сумме 479,8 тыс.тенге. В 2015 году по отрасли транспорт и складирование были привлечены инвестиции ТОО "Талшик Астык ЛТД" (капитальный ремонт комплекса элеватора и приобретение основных средств). По отрасли водоснабжение и канализационная система инвестировано в 2015 г. - 322,4 тыс. тенге, в 2018 г. - 88,1 тыс. тенге. Причина в банкротсте предприятий ТОО КГП на ПХВ "Талапкер", ТОО "Акжар и К". (курирующий заместитель акима района - Киманов А.М.</t>
  </si>
  <si>
    <t>Не исполнен. Снижение инвестиций в основной капитал несырьевого сектора обусловлено со строительством в 2015 году двух элеваторов ТОО "Икеа Тасс Групп" и ТОО "Виталмар Астык". (курирующий заместитель акима района Гонтарь Елена Викторовна)</t>
  </si>
  <si>
    <t>Не исполнен в связи со снижением объемов отрасли "Машиностроение" и "Легкая промышленность" (курирующий заместитель акима Есильского района Кравчук Александр Юрьевич)</t>
  </si>
  <si>
    <t>Не исполнен. АО "КазТрансОйл" в 2017 году завершены работы, в 2018 году вложения не осуществлялись. (курирующий заместитель акима района Есдаулетов Жаксылык Тулеевич)</t>
  </si>
  <si>
    <t>Не исполнен. По итогам 2018 года объем инвестиций в основной капитал несырьевого сектора составил 8 588,0 млн. тенге (в 2015 году - 24 134,7 млн. тенге). Основная причина неисполнения данного показателя  - крупное вложение  АО "КазТрансОйл" в 2015 году (завершена прокладка труб на сумму 22 624 млн. тенге).</t>
  </si>
  <si>
    <t>Не исполнен. В 2015 году началось строительство ХПП ТОО "Северная", крупные инвестиции направлены  в отрасль водоснабжения, транспорта и складированииза.  В 2018 году аналогичных проектов не было. (курирующий заместитель акима района - Сагитов Талгат Курмангалиевич)</t>
  </si>
  <si>
    <t xml:space="preserve">Не исполнен. В 2018 году в районе насчитывается 336 детей с ограниченными возможностями.  Охвачено инклюзивным обучением 131, что составляет 39%.   Причины неисполнения: увеличение в районе количества детей с ООП. </t>
  </si>
  <si>
    <t xml:space="preserve">Не исполнен. При планировании показатели были завышены, так как были включены в охват инклюзивом дети, обучающиеся на дому и в специальных организациях образования.                                                                                                                                     </t>
  </si>
  <si>
    <t xml:space="preserve">Не исполнен. При планировании показатели были завышены, так как были включены в охват инклюзивом дети, обучающиеся на дому и в специальных организациях образования.                                                                                                                                                </t>
  </si>
  <si>
    <t>Не исполнен. Всего по району - 237 детей с ООП,  охвачены обучением и воспитанием  - 141 ребенок.  При заполнении базы данных (НОБД) организациями образования не все дети с ООП были учтены.</t>
  </si>
  <si>
    <t xml:space="preserve">Не исполнен. Причина не исполнения: в начале  учебного года  количество детей предоставлено неверно.
</t>
  </si>
  <si>
    <t>Не исполнен.  Из-за отсутствия потребности.</t>
  </si>
  <si>
    <t>Индикатор не исполнен  (Причина - недостачная работа по оказанию мер содействия занятости гражданам, получателям обусловленной денежной помощи).</t>
  </si>
  <si>
    <t>Индикатор не исполнен (Причина - недостачная работа по оказанию мер содействия занятости гражданам, получателям обусловленной денежной помощи).</t>
  </si>
  <si>
    <t xml:space="preserve">Не исполнен из-за отсутствия крупных инвестиционных проектов.          </t>
  </si>
  <si>
    <t xml:space="preserve">Не исполнен из-за отсутствия крупных инвестиционных проектов.         </t>
  </si>
  <si>
    <t>Не исполнен из-за отсутствия крупных инвестиционных проектов.</t>
  </si>
  <si>
    <t xml:space="preserve">Не исполнен. В связи с ликвидацией СХК поголовье КРС из организованных хозяйств переведены в категорию хозяйства населения, в связи с чем данный показатель при плане 45% снизился до 41,8%. </t>
  </si>
  <si>
    <t>Не исполнен. По району по программе "Сыбага" профинансирована 1 заявка на приобретение 50 голов КРС, однако, в связи с запретом ввоза поголовья КРС из РФ поголовье не завезено.</t>
  </si>
  <si>
    <t>Не исполнен. По району по программе "Сыбага" профинансирована 1 заявка на приобретение 100 голов КРС, однако, в связи с запретом ввоза поголовья КРС из РФ поголовье не завезено.</t>
  </si>
  <si>
    <t>Не исполнен. По району по программе "Сыбага" профинансирована 1 заявка на приобретение 200 голов КРС, однако, в связи с запретом ввоза поголовья КРС из РФ поголовье не завезено. Кроме того, в связи с переводом  поголовья КРС с организованных хозяйств в категорию хозяйства населения (ликвидация СХК).</t>
  </si>
  <si>
    <t>Не исполнен. По району по программе "Сыбага" профинансировано 4 заявки на приобретение 250 голов, однако, в связи с запретом ввоза поголовья КРС из РФ поголовье не завезено.</t>
  </si>
  <si>
    <t>Не исполнен. По району по программе "Сыбага" профинансирована 1 заявка на приобретение 50 голов, однако, в связи с запретом ввоза поголовья КРС из РФ поголовье не завезено.</t>
  </si>
  <si>
    <t>Не исполнен. По району по программе "Сыбага" профинансирована 1 заявка на приобретение 70 голов, однако, в связи с запретом ввоза поголовья КРС из РФ поголовье не завезено.</t>
  </si>
  <si>
    <t>Не исполнен. По району по программе "Сыбага" профинансировано 2 заявки на прибретение 150 голов, однако, в связи с запретом ввоза поголовья КРС из РФ поголовье не завезено.</t>
  </si>
  <si>
    <t xml:space="preserve">Не исполнен. Основной причиной снижения индикатора является уменьшение поголовья МРС в ТОО «Актас Агро» на 300 голов, в КХ «Достык» на 250 голов.  В связи с отсутствием финансирования по программе "Алтын-Асык" поголовье МРС не приобреталось. </t>
  </si>
  <si>
    <t>Не исполнен. За счет уменьшения объемов торговли индивидуальными предпринимателями.</t>
  </si>
  <si>
    <t>Не исполнен. За счет уменьшения объемов торговли индивидуальными предпринимателями (на 1 января 2018 г. наблюдается снижение количества зарегистрированных ИП, занимающихся торговой деятельностью на 13%.</t>
  </si>
  <si>
    <t>Статистические данные за 2018 год будут сформированы в июле 2019 года.*</t>
  </si>
  <si>
    <t>Не исполнен. В связи с незавершением работ по технологической модернизации ТОО "Аулие Голд Майнинг" (курирующий заместитель акима Есильского района Кравчук Александр Юрьевич)</t>
  </si>
  <si>
    <t>Не исполнен. В 2018 году инвестиции в несырьевой  сектор составили 194,1 млн. тенге или 90% к 2015 году ( 210,9 млн.тенге). В 2015 году были построены и введены в эксплуатацию 2 магазина;   контора и цех по производству облицовочной плитки  ТОО "Ессей-Агро ", в 2018 году были введены 2 зерносушилки (ТОО АланиЯ, ТОО "Ессей-Агро), бизнес центр к/х Коконов Е.О.". Заместитель акима Тимирязевского  района Макенова Ж.Е.</t>
  </si>
  <si>
    <t xml:space="preserve">Не исполнен. При планировании показатели были завышены, и спад процента охвата детей инклюзивным образованием от общего количества детей с ОВР составил  17,4 %.                                                                                                                                          </t>
  </si>
  <si>
    <t xml:space="preserve">Не исполнен. В 2017 году общее количество детей с ООП составила 411 детей, 2018 г. детей с ООП стало больше на 47 детей кроме выбывающих по возрасту, переезду в другой регион, смерти и другим причинам и составила 458 детей с ООП из них 183 детей (39,9%) охвачены в школах и дошкольных организациях образования. 
При планировании показатели были завышены, и спад процента охвата детей инклюзивным образованием от общего количества детей с ОВР составил  17%. 
</t>
  </si>
  <si>
    <t>Не исполнен. Причина - недостачная работа по оказанию мер содействия занятости гражданам, состоящим на учете. На конец отчетного периода без мер занятости осталось 553 чел.</t>
  </si>
  <si>
    <t>Не исполнен. Причина - недостачная работа по оказанию мер содействия занятости гражданам, состоящим на учете. На конец отчетного периода без мер занятости осталось 1728 чел.</t>
  </si>
  <si>
    <t>Индикатор частично исполнен.  Годовая статистическая отчетность ожидается в апреле 2019 года.*</t>
  </si>
  <si>
    <t>Не исполнен. Допущено снижение на 9,3 млн. тг. в связи с отсутствием средств для реализации проекта по строительству сахарного завода ТОО "ТрансАгроИнвест", которым в 2017 году привлечено 139,5 млн.тенге на приобретение свеклоуборочного комбайна (курирующий заместитель акима - Садуакасов Шарап Сейткасымович).</t>
  </si>
  <si>
    <t>Не исполнен. Допущено снижение  на 587,7 млн. тг. в связи с отсутствием закупа нового оборудования на ТОО "Кзылтуский мукомольный комбинат" ввиду с дефицитом оборотных средств  по причине уменьшения объема заказов на переработку давальческого сырья. (курирующий заместитель акима - Сагитов Талгат Курмангалиевич).</t>
  </si>
  <si>
    <t>Не исполнен. Допущено снижение на 88,6 млн. тг. в связи с тем, что  инвествложения за 2018 год  по модернизации мясокомбината  ИП "Садоведова Ю.А"- 18,0 млн.тенге, ТОО "Сары-Арка" мельничный комбинат -97,0 млн.тенге, согласно методологии сдачи статотчета 1 инвест будут учтены  в марте 2019 года.  (Заместитель акима Тимирязевского  района Макенова Жанар Еслямовна).</t>
  </si>
  <si>
    <t>Не исполнен. Допущено недостижение  на 94,4 млн. тг. в связи с нереализацией запланированных проектов по строительству и оснащению молочно-перерабатывающего комплекса и цеха по производству мясных и рыбных консервов  (курирующий заместитель акима района им. Г.Мусрепова  - Баумаганбетов Суюндик Тулепбергенович).</t>
  </si>
  <si>
    <t>Не исполнен. Допущено недостижение на 86,8 млн. тг. в связи с с переносом работ по строительству комплекса по производству муки ТОО "Производственно-промышленная корпорация "Х.М" (курирующий заместитель акима Мамлютского района Габбасов Рустам Алтаевич).</t>
  </si>
  <si>
    <t>Не исполнен. Допущено снижение на 61,8 млн. тг. в связи с незавершением работ по  модернизации технологического комплекса по переработке и извлечению золота ТОО "Северо-Казахстанской металлургической компания" (курирующий заместитель акима Есильского района Кравчук Александр Юрьевич).</t>
  </si>
  <si>
    <t>Не исполнен. Допущено снижение на 280 млн. тг. в связи с переносом работ по модернизации цеха ТОО "Ростан" на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</si>
</sst>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_р_._-;\-* #,##0_р_._-;_-* &quot;-&quot;_р_._-;_-@_-"/>
    <numFmt numFmtId="165" formatCode="_-* #,##0.00&quot;р.&quot;_-;\-* #,##0.00&quot;р.&quot;_-;_-* &quot;-&quot;??&quot;р.&quot;_-;_-@_-"/>
    <numFmt numFmtId="166" formatCode="0.0"/>
    <numFmt numFmtId="167" formatCode="#,##0.0"/>
    <numFmt numFmtId="168" formatCode="0.000"/>
    <numFmt numFmtId="169" formatCode="0.0000"/>
  </numFmts>
  <fonts count="5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charset val="204"/>
    </font>
    <font>
      <sz val="11"/>
      <color indexed="10"/>
      <name val="Calibri"/>
      <family val="2"/>
      <charset val="204"/>
    </font>
    <font>
      <sz val="11"/>
      <color indexed="17"/>
      <name val="Calibri"/>
      <family val="2"/>
      <charset val="204"/>
    </font>
    <font>
      <b/>
      <sz val="12"/>
      <color indexed="8"/>
      <name val="Times New Roman"/>
      <family val="1"/>
      <charset val="204"/>
    </font>
    <font>
      <sz val="12"/>
      <color indexed="8"/>
      <name val="Times New Roman"/>
      <family val="1"/>
      <charset val="204"/>
    </font>
    <font>
      <sz val="12"/>
      <name val="Times New Roman"/>
      <family val="1"/>
      <charset val="204"/>
    </font>
    <font>
      <b/>
      <sz val="12"/>
      <name val="Times New Roman"/>
      <family val="1"/>
      <charset val="204"/>
    </font>
    <font>
      <sz val="8"/>
      <color indexed="8"/>
      <name val="Arial"/>
      <family val="2"/>
      <charset val="204"/>
    </font>
    <font>
      <sz val="10"/>
      <name val="Arial Cyr"/>
      <charset val="204"/>
    </font>
    <font>
      <sz val="10"/>
      <name val="Arial"/>
      <family val="2"/>
      <charset val="204"/>
    </font>
    <font>
      <sz val="10"/>
      <name val="Arial"/>
      <family val="2"/>
      <charset val="204"/>
    </font>
    <font>
      <sz val="12"/>
      <name val="Arial Cyr"/>
      <charset val="204"/>
    </font>
    <font>
      <sz val="12"/>
      <color indexed="8"/>
      <name val="Calibri"/>
      <family val="2"/>
    </font>
    <font>
      <sz val="11"/>
      <color theme="1"/>
      <name val="Calibri"/>
      <family val="2"/>
      <scheme val="minor"/>
    </font>
    <font>
      <b/>
      <sz val="12"/>
      <color theme="1"/>
      <name val="Times New Roman"/>
      <family val="1"/>
      <charset val="204"/>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Calibri"/>
      <family val="2"/>
      <scheme val="minor"/>
    </font>
    <font>
      <b/>
      <sz val="12"/>
      <color theme="7" tint="-0.249977111117893"/>
      <name val="Times New Roman"/>
      <family val="1"/>
      <charset val="204"/>
    </font>
    <font>
      <i/>
      <sz val="12"/>
      <name val="Times New Roman"/>
      <family val="1"/>
      <charset val="204"/>
    </font>
    <font>
      <sz val="12"/>
      <color rgb="FF00B050"/>
      <name val="Times New Roman"/>
      <family val="1"/>
      <charset val="204"/>
    </font>
    <font>
      <sz val="12"/>
      <color theme="7" tint="-0.249977111117893"/>
      <name val="Times New Roman"/>
      <family val="1"/>
      <charset val="204"/>
    </font>
    <font>
      <i/>
      <sz val="12"/>
      <color rgb="FF000000"/>
      <name val="Times New Roman"/>
      <family val="1"/>
      <charset val="204"/>
    </font>
    <font>
      <b/>
      <u/>
      <sz val="12"/>
      <name val="Times New Roman"/>
      <family val="1"/>
      <charset val="204"/>
    </font>
    <font>
      <b/>
      <u/>
      <sz val="12"/>
      <color rgb="FF000000"/>
      <name val="Times New Roman"/>
      <family val="1"/>
      <charset val="204"/>
    </font>
    <font>
      <sz val="12"/>
      <color rgb="FF0000FF"/>
      <name val="Times New Roman"/>
      <family val="1"/>
      <charset val="204"/>
    </font>
    <font>
      <sz val="12"/>
      <color rgb="FF7030A0"/>
      <name val="Times New Roman"/>
      <family val="1"/>
      <charset val="204"/>
    </font>
    <font>
      <b/>
      <sz val="10"/>
      <color rgb="FF000000"/>
      <name val="Times New Roman"/>
      <family val="1"/>
      <charset val="204"/>
    </font>
    <font>
      <sz val="12"/>
      <name val="Arial"/>
      <family val="2"/>
      <charset val="204"/>
    </font>
    <font>
      <b/>
      <sz val="12"/>
      <color rgb="FF1D1B11"/>
      <name val="Times New Roman"/>
      <family val="1"/>
      <charset val="204"/>
    </font>
    <font>
      <sz val="12"/>
      <color rgb="FF1D1B11"/>
      <name val="Times New Roman"/>
      <family val="1"/>
      <charset val="204"/>
    </font>
    <font>
      <u/>
      <sz val="12"/>
      <name val="Times New Roman"/>
      <family val="1"/>
      <charset val="204"/>
    </font>
  </fonts>
  <fills count="2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2" tint="-9.9978637043366805E-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42">
    <xf numFmtId="0" fontId="0" fillId="0" borderId="0"/>
    <xf numFmtId="0" fontId="27" fillId="0" borderId="0">
      <alignment horizontal="left" vertical="top"/>
    </xf>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4" borderId="1" applyNumberFormat="0" applyAlignment="0" applyProtection="0"/>
    <xf numFmtId="0" fontId="8" fillId="11" borderId="2" applyNumberFormat="0" applyAlignment="0" applyProtection="0"/>
    <xf numFmtId="0" fontId="9" fillId="11" borderId="1" applyNumberFormat="0" applyAlignment="0" applyProtection="0"/>
    <xf numFmtId="165" fontId="28" fillId="0" borderId="0" applyFont="0" applyFill="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29" fillId="0" borderId="0"/>
    <xf numFmtId="0" fontId="30" fillId="0" borderId="0"/>
    <xf numFmtId="0" fontId="29" fillId="0" borderId="0"/>
    <xf numFmtId="0" fontId="14" fillId="12" borderId="7"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29" fillId="0" borderId="0"/>
    <xf numFmtId="0" fontId="28" fillId="0" borderId="0">
      <alignment horizontal="center"/>
    </xf>
    <xf numFmtId="0" fontId="28" fillId="0" borderId="0">
      <alignment horizontal="center"/>
    </xf>
    <xf numFmtId="0" fontId="33" fillId="0" borderId="0"/>
    <xf numFmtId="0" fontId="28" fillId="0" borderId="0"/>
    <xf numFmtId="0" fontId="28" fillId="0" borderId="0"/>
    <xf numFmtId="0" fontId="5" fillId="0" borderId="0"/>
    <xf numFmtId="0" fontId="17" fillId="2" borderId="0" applyNumberFormat="0" applyBorder="0" applyAlignment="0" applyProtection="0"/>
    <xf numFmtId="0" fontId="18" fillId="0" borderId="0" applyNumberFormat="0" applyFill="0" applyBorder="0" applyAlignment="0" applyProtection="0"/>
    <xf numFmtId="0" fontId="5" fillId="14" borderId="8" applyNumberFormat="0" applyFont="0" applyAlignment="0" applyProtection="0"/>
    <xf numFmtId="0" fontId="19" fillId="0" borderId="9" applyNumberFormat="0" applyFill="0" applyAlignment="0" applyProtection="0"/>
    <xf numFmtId="0" fontId="20" fillId="0" borderId="0"/>
    <xf numFmtId="0" fontId="21" fillId="0" borderId="0" applyNumberFormat="0" applyFill="0" applyBorder="0" applyAlignment="0" applyProtection="0"/>
    <xf numFmtId="0" fontId="22" fillId="3" borderId="0" applyNumberFormat="0" applyBorder="0" applyAlignment="0" applyProtection="0"/>
    <xf numFmtId="0" fontId="4" fillId="0" borderId="0"/>
    <xf numFmtId="0" fontId="29" fillId="0" borderId="0"/>
    <xf numFmtId="0" fontId="3" fillId="0" borderId="0"/>
    <xf numFmtId="0" fontId="2" fillId="0" borderId="0"/>
    <xf numFmtId="0" fontId="1" fillId="0" borderId="0"/>
  </cellStyleXfs>
  <cellXfs count="928">
    <xf numFmtId="0" fontId="0" fillId="0" borderId="0" xfId="0"/>
    <xf numFmtId="0" fontId="24" fillId="0" borderId="0" xfId="29" applyFont="1" applyFill="1"/>
    <xf numFmtId="0" fontId="25" fillId="0" borderId="0" xfId="0" applyFont="1" applyFill="1"/>
    <xf numFmtId="0" fontId="23" fillId="15" borderId="10" xfId="29" applyFont="1" applyFill="1" applyBorder="1" applyAlignment="1">
      <alignment vertical="center"/>
    </xf>
    <xf numFmtId="166" fontId="26" fillId="15" borderId="10" xfId="29" applyNumberFormat="1" applyFont="1" applyFill="1" applyBorder="1" applyAlignment="1">
      <alignment horizontal="center" vertical="center" wrapText="1"/>
    </xf>
    <xf numFmtId="0" fontId="24" fillId="15" borderId="10" xfId="29" applyFont="1" applyFill="1" applyBorder="1"/>
    <xf numFmtId="0" fontId="34" fillId="15" borderId="10" xfId="29" applyFont="1" applyFill="1" applyBorder="1" applyAlignment="1">
      <alignment vertical="top"/>
    </xf>
    <xf numFmtId="0" fontId="23" fillId="16" borderId="10" xfId="29" applyFont="1" applyFill="1" applyBorder="1" applyAlignment="1">
      <alignment horizontal="left" vertical="top"/>
    </xf>
    <xf numFmtId="0" fontId="24" fillId="16" borderId="10" xfId="29" applyFont="1" applyFill="1" applyBorder="1"/>
    <xf numFmtId="0" fontId="26" fillId="16" borderId="10" xfId="0" applyFont="1" applyFill="1" applyBorder="1" applyAlignment="1">
      <alignment horizontal="center" vertical="center" wrapText="1"/>
    </xf>
    <xf numFmtId="0" fontId="26" fillId="16" borderId="10" xfId="29" applyFont="1" applyFill="1" applyBorder="1" applyAlignment="1">
      <alignment vertical="top"/>
    </xf>
    <xf numFmtId="0" fontId="25" fillId="16" borderId="10" xfId="29" applyFont="1" applyFill="1" applyBorder="1"/>
    <xf numFmtId="166" fontId="26" fillId="15" borderId="12" xfId="29" applyNumberFormat="1" applyFont="1" applyFill="1" applyBorder="1" applyAlignment="1">
      <alignment horizontal="center" vertical="center" wrapText="1"/>
    </xf>
    <xf numFmtId="0" fontId="25" fillId="16" borderId="10" xfId="29" applyFont="1" applyFill="1" applyBorder="1" applyAlignment="1">
      <alignment horizontal="center" vertical="center"/>
    </xf>
    <xf numFmtId="0" fontId="26" fillId="17" borderId="10" xfId="0" applyFont="1" applyFill="1" applyBorder="1" applyAlignment="1">
      <alignment horizontal="justify" vertical="center" wrapText="1"/>
    </xf>
    <xf numFmtId="0" fontId="26" fillId="17" borderId="10" xfId="0" applyFont="1" applyFill="1" applyBorder="1" applyAlignment="1">
      <alignment horizontal="justify" vertical="top" wrapText="1"/>
    </xf>
    <xf numFmtId="0" fontId="35" fillId="17" borderId="10" xfId="0" applyFont="1" applyFill="1" applyBorder="1" applyAlignment="1">
      <alignment horizontal="center"/>
    </xf>
    <xf numFmtId="166" fontId="35" fillId="17" borderId="10" xfId="0" applyNumberFormat="1" applyFont="1" applyFill="1" applyBorder="1" applyAlignment="1">
      <alignment horizontal="center" vertical="center" wrapText="1"/>
    </xf>
    <xf numFmtId="0" fontId="35" fillId="17" borderId="10" xfId="0" applyFont="1" applyFill="1" applyBorder="1" applyAlignment="1">
      <alignment horizontal="center" wrapText="1"/>
    </xf>
    <xf numFmtId="0" fontId="25" fillId="17" borderId="10" xfId="0" applyFont="1" applyFill="1" applyBorder="1" applyAlignment="1">
      <alignment horizontal="center" wrapText="1"/>
    </xf>
    <xf numFmtId="0" fontId="24" fillId="17" borderId="10" xfId="29" applyFont="1" applyFill="1" applyBorder="1"/>
    <xf numFmtId="0" fontId="23" fillId="16" borderId="10" xfId="29" applyFont="1" applyFill="1" applyBorder="1" applyAlignment="1">
      <alignment horizontal="left" vertical="center"/>
    </xf>
    <xf numFmtId="0" fontId="23" fillId="18" borderId="10" xfId="29" applyFont="1" applyFill="1" applyBorder="1" applyAlignment="1">
      <alignment vertical="top"/>
    </xf>
    <xf numFmtId="0" fontId="24" fillId="18" borderId="10" xfId="29" applyFont="1" applyFill="1" applyBorder="1" applyAlignment="1">
      <alignment horizontal="center" vertical="center"/>
    </xf>
    <xf numFmtId="0" fontId="23" fillId="16" borderId="10" xfId="29" applyFont="1" applyFill="1" applyBorder="1" applyAlignment="1">
      <alignment vertical="center"/>
    </xf>
    <xf numFmtId="0" fontId="26" fillId="17" borderId="0" xfId="29" applyFont="1" applyFill="1" applyBorder="1" applyAlignment="1">
      <alignment vertical="top" wrapText="1"/>
    </xf>
    <xf numFmtId="49" fontId="25" fillId="17" borderId="10" xfId="29" applyNumberFormat="1" applyFont="1" applyFill="1" applyBorder="1" applyAlignment="1">
      <alignment horizontal="center" vertical="center"/>
    </xf>
    <xf numFmtId="0" fontId="23" fillId="18" borderId="10" xfId="0" applyFont="1" applyFill="1" applyBorder="1" applyAlignment="1">
      <alignment vertical="top" wrapText="1"/>
    </xf>
    <xf numFmtId="0" fontId="25" fillId="16" borderId="10" xfId="29" applyFont="1" applyFill="1" applyBorder="1" applyAlignment="1">
      <alignment horizontal="center" vertical="center" wrapText="1"/>
    </xf>
    <xf numFmtId="0" fontId="26" fillId="16" borderId="10" xfId="29" applyFont="1" applyFill="1" applyBorder="1" applyAlignment="1">
      <alignment horizontal="left" vertical="top" wrapText="1"/>
    </xf>
    <xf numFmtId="0" fontId="26" fillId="16" borderId="13" xfId="29" applyFont="1" applyFill="1" applyBorder="1" applyAlignment="1">
      <alignment vertical="top" wrapText="1"/>
    </xf>
    <xf numFmtId="166" fontId="26" fillId="16" borderId="12" xfId="29" applyNumberFormat="1" applyFont="1" applyFill="1" applyBorder="1" applyAlignment="1">
      <alignment horizontal="center" vertical="center" wrapText="1"/>
    </xf>
    <xf numFmtId="0" fontId="26" fillId="16" borderId="12" xfId="29" applyFont="1" applyFill="1" applyBorder="1" applyAlignment="1">
      <alignment horizontal="left" vertical="top"/>
    </xf>
    <xf numFmtId="0" fontId="23" fillId="15" borderId="10" xfId="29" applyFont="1" applyFill="1" applyBorder="1" applyAlignment="1">
      <alignment horizontal="left" vertical="center"/>
    </xf>
    <xf numFmtId="0" fontId="25" fillId="18" borderId="10" xfId="29" applyFont="1" applyFill="1" applyBorder="1" applyAlignment="1">
      <alignment horizontal="center"/>
    </xf>
    <xf numFmtId="0" fontId="26" fillId="16" borderId="10" xfId="0" applyFont="1" applyFill="1" applyBorder="1" applyAlignment="1">
      <alignment horizontal="center"/>
    </xf>
    <xf numFmtId="0" fontId="25" fillId="18" borderId="10" xfId="0" applyFont="1" applyFill="1" applyBorder="1" applyAlignment="1">
      <alignment horizontal="center" vertical="top" wrapText="1"/>
    </xf>
    <xf numFmtId="0" fontId="24" fillId="16" borderId="10" xfId="29" applyFont="1" applyFill="1" applyBorder="1" applyAlignment="1">
      <alignment horizontal="center" vertical="top"/>
    </xf>
    <xf numFmtId="0" fontId="23" fillId="15" borderId="10" xfId="29" applyFont="1" applyFill="1" applyBorder="1" applyAlignment="1">
      <alignment horizontal="left" vertical="top"/>
    </xf>
    <xf numFmtId="0" fontId="24" fillId="17" borderId="0" xfId="29" applyFont="1" applyFill="1" applyBorder="1"/>
    <xf numFmtId="166" fontId="23" fillId="17" borderId="0" xfId="29" applyNumberFormat="1" applyFont="1" applyFill="1" applyBorder="1" applyAlignment="1">
      <alignment horizontal="center" vertical="center"/>
    </xf>
    <xf numFmtId="0" fontId="23" fillId="17" borderId="0" xfId="29" applyFont="1" applyFill="1" applyBorder="1" applyAlignment="1">
      <alignment vertical="center"/>
    </xf>
    <xf numFmtId="0" fontId="25" fillId="17" borderId="10" xfId="0" applyFont="1" applyFill="1" applyBorder="1" applyAlignment="1">
      <alignment vertical="center" wrapText="1"/>
    </xf>
    <xf numFmtId="0" fontId="24" fillId="17" borderId="10" xfId="29" applyFont="1" applyFill="1" applyBorder="1" applyAlignment="1">
      <alignment horizontal="center"/>
    </xf>
    <xf numFmtId="0" fontId="23" fillId="16" borderId="10" xfId="0" applyFont="1" applyFill="1" applyBorder="1" applyAlignment="1">
      <alignment horizontal="left"/>
    </xf>
    <xf numFmtId="0" fontId="25" fillId="16" borderId="10" xfId="0" applyFont="1" applyFill="1" applyBorder="1" applyAlignment="1">
      <alignment horizontal="left" vertical="top" wrapText="1"/>
    </xf>
    <xf numFmtId="0" fontId="26" fillId="18" borderId="10" xfId="0" applyFont="1" applyFill="1" applyBorder="1" applyAlignment="1">
      <alignment horizontal="center" vertical="top" wrapText="1"/>
    </xf>
    <xf numFmtId="0" fontId="25" fillId="18" borderId="10" xfId="0" applyFont="1" applyFill="1" applyBorder="1" applyAlignment="1">
      <alignment horizontal="left" vertical="top" wrapText="1"/>
    </xf>
    <xf numFmtId="0" fontId="25" fillId="15" borderId="10" xfId="0" applyFont="1" applyFill="1" applyBorder="1" applyAlignment="1">
      <alignment horizontal="left" vertical="top" wrapText="1"/>
    </xf>
    <xf numFmtId="166" fontId="34" fillId="16" borderId="10" xfId="0" applyNumberFormat="1" applyFont="1" applyFill="1" applyBorder="1" applyAlignment="1">
      <alignment horizontal="center" vertical="center" wrapText="1"/>
    </xf>
    <xf numFmtId="0" fontId="34" fillId="16" borderId="10" xfId="0" applyFont="1" applyFill="1" applyBorder="1" applyAlignment="1">
      <alignment horizontal="center" vertical="center" wrapText="1"/>
    </xf>
    <xf numFmtId="0" fontId="23" fillId="18" borderId="10" xfId="29" applyFont="1" applyFill="1" applyBorder="1" applyAlignment="1">
      <alignment vertical="center"/>
    </xf>
    <xf numFmtId="0" fontId="25" fillId="16" borderId="10" xfId="0" applyFont="1" applyFill="1" applyBorder="1" applyAlignment="1">
      <alignment horizontal="center" vertical="top" wrapText="1"/>
    </xf>
    <xf numFmtId="0" fontId="24" fillId="18" borderId="10" xfId="29" applyFont="1" applyFill="1" applyBorder="1" applyAlignment="1">
      <alignment vertical="center"/>
    </xf>
    <xf numFmtId="167" fontId="23" fillId="15" borderId="10" xfId="0" applyNumberFormat="1" applyFont="1" applyFill="1" applyBorder="1" applyAlignment="1">
      <alignment horizontal="center" vertical="center" wrapText="1"/>
    </xf>
    <xf numFmtId="167" fontId="23" fillId="15" borderId="12" xfId="0" applyNumberFormat="1" applyFont="1" applyFill="1" applyBorder="1" applyAlignment="1">
      <alignment horizontal="center" vertical="center" wrapText="1"/>
    </xf>
    <xf numFmtId="0" fontId="26" fillId="15" borderId="10" xfId="29" applyFont="1" applyFill="1" applyBorder="1" applyAlignment="1">
      <alignment vertical="center"/>
    </xf>
    <xf numFmtId="0" fontId="26" fillId="15" borderId="10" xfId="29" applyFont="1" applyFill="1" applyBorder="1" applyAlignment="1">
      <alignment vertical="top"/>
    </xf>
    <xf numFmtId="0" fontId="25" fillId="15" borderId="10" xfId="29" applyFont="1" applyFill="1" applyBorder="1"/>
    <xf numFmtId="166" fontId="26" fillId="16" borderId="10" xfId="29" applyNumberFormat="1" applyFont="1" applyFill="1" applyBorder="1" applyAlignment="1">
      <alignment horizontal="center" vertical="center" wrapText="1"/>
    </xf>
    <xf numFmtId="167" fontId="23" fillId="16" borderId="10" xfId="0" applyNumberFormat="1" applyFont="1" applyFill="1" applyBorder="1" applyAlignment="1">
      <alignment horizontal="center" vertical="center" wrapText="1"/>
    </xf>
    <xf numFmtId="167" fontId="23" fillId="16" borderId="12" xfId="0" applyNumberFormat="1" applyFont="1" applyFill="1" applyBorder="1" applyAlignment="1">
      <alignment horizontal="center" vertical="center" wrapText="1"/>
    </xf>
    <xf numFmtId="0" fontId="25" fillId="16" borderId="10" xfId="29" applyFont="1" applyFill="1" applyBorder="1" applyAlignment="1">
      <alignment vertical="center"/>
    </xf>
    <xf numFmtId="0" fontId="26" fillId="16" borderId="10" xfId="29" applyFont="1" applyFill="1" applyBorder="1" applyAlignment="1">
      <alignment vertical="center"/>
    </xf>
    <xf numFmtId="0" fontId="26" fillId="16" borderId="10" xfId="29" applyFont="1" applyFill="1" applyBorder="1" applyAlignment="1">
      <alignment horizontal="center" vertical="center"/>
    </xf>
    <xf numFmtId="0" fontId="26" fillId="15" borderId="10" xfId="29" applyFont="1" applyFill="1" applyBorder="1" applyAlignment="1">
      <alignment horizontal="left" vertical="center"/>
    </xf>
    <xf numFmtId="0" fontId="25" fillId="15" borderId="10" xfId="29" applyFont="1" applyFill="1" applyBorder="1" applyAlignment="1">
      <alignment vertical="center"/>
    </xf>
    <xf numFmtId="0" fontId="26" fillId="15" borderId="10" xfId="29" applyFont="1" applyFill="1" applyBorder="1" applyAlignment="1">
      <alignment horizontal="left" vertical="top"/>
    </xf>
    <xf numFmtId="0" fontId="23" fillId="16" borderId="13" xfId="29" applyFont="1" applyFill="1" applyBorder="1" applyAlignment="1">
      <alignment horizontal="left"/>
    </xf>
    <xf numFmtId="0" fontId="23" fillId="16" borderId="13" xfId="0" applyFont="1" applyFill="1" applyBorder="1" applyAlignment="1">
      <alignment horizontal="left" vertical="top"/>
    </xf>
    <xf numFmtId="0" fontId="23" fillId="16" borderId="13" xfId="29" applyFont="1" applyFill="1" applyBorder="1" applyAlignment="1">
      <alignment horizontal="left" vertical="top"/>
    </xf>
    <xf numFmtId="0" fontId="26" fillId="16" borderId="10" xfId="0" applyFont="1" applyFill="1" applyBorder="1" applyAlignment="1">
      <alignment horizontal="left" vertical="center"/>
    </xf>
    <xf numFmtId="0" fontId="26" fillId="16" borderId="10" xfId="29" applyFont="1" applyFill="1" applyBorder="1" applyAlignment="1">
      <alignment horizontal="left" vertical="top"/>
    </xf>
    <xf numFmtId="0" fontId="26" fillId="18" borderId="10" xfId="29" applyFont="1" applyFill="1" applyBorder="1" applyAlignment="1">
      <alignment horizontal="center" vertical="top" wrapText="1"/>
    </xf>
    <xf numFmtId="0" fontId="25" fillId="17" borderId="10" xfId="0" applyFont="1" applyFill="1" applyBorder="1" applyAlignment="1">
      <alignment horizontal="justify" vertical="center"/>
    </xf>
    <xf numFmtId="0" fontId="26" fillId="18" borderId="10" xfId="0" applyFont="1" applyFill="1" applyBorder="1" applyAlignment="1">
      <alignment horizontal="left" vertical="center" wrapText="1"/>
    </xf>
    <xf numFmtId="0" fontId="23" fillId="16" borderId="10" xfId="0" applyFont="1" applyFill="1" applyBorder="1" applyAlignment="1">
      <alignment horizontal="left" vertical="top"/>
    </xf>
    <xf numFmtId="0" fontId="26" fillId="18" borderId="10" xfId="29" applyFont="1" applyFill="1" applyBorder="1" applyAlignment="1">
      <alignment wrapText="1"/>
    </xf>
    <xf numFmtId="0" fontId="25" fillId="16" borderId="10" xfId="0" applyFont="1" applyFill="1" applyBorder="1" applyAlignment="1">
      <alignment horizontal="center" vertical="center" wrapText="1"/>
    </xf>
    <xf numFmtId="0" fontId="26" fillId="18" borderId="10" xfId="29" applyFont="1" applyFill="1" applyBorder="1" applyAlignment="1"/>
    <xf numFmtId="0" fontId="23" fillId="16" borderId="10" xfId="29" applyFont="1" applyFill="1" applyBorder="1" applyAlignment="1">
      <alignment horizontal="left"/>
    </xf>
    <xf numFmtId="0" fontId="26" fillId="18" borderId="10" xfId="29" applyFont="1" applyFill="1" applyBorder="1" applyAlignment="1">
      <alignment vertical="top"/>
    </xf>
    <xf numFmtId="0" fontId="23" fillId="18" borderId="10" xfId="29" applyFont="1" applyFill="1" applyBorder="1" applyAlignment="1">
      <alignment vertical="top" wrapText="1"/>
    </xf>
    <xf numFmtId="0" fontId="26" fillId="18" borderId="10" xfId="29" applyFont="1" applyFill="1" applyBorder="1" applyAlignment="1">
      <alignment horizontal="center" vertical="center"/>
    </xf>
    <xf numFmtId="0" fontId="24" fillId="18" borderId="10" xfId="29" applyFont="1" applyFill="1" applyBorder="1" applyAlignment="1">
      <alignment horizontal="center" vertical="top"/>
    </xf>
    <xf numFmtId="0" fontId="34" fillId="18" borderId="10" xfId="0" applyFont="1" applyFill="1" applyBorder="1" applyAlignment="1">
      <alignment vertical="center" wrapText="1"/>
    </xf>
    <xf numFmtId="0" fontId="34" fillId="16" borderId="10" xfId="0" applyFont="1" applyFill="1" applyBorder="1" applyAlignment="1">
      <alignment horizontal="left" vertical="center" wrapText="1"/>
    </xf>
    <xf numFmtId="0" fontId="24" fillId="15" borderId="10" xfId="29" applyFont="1" applyFill="1" applyBorder="1" applyAlignment="1">
      <alignment horizontal="center" vertical="top"/>
    </xf>
    <xf numFmtId="0" fontId="34" fillId="15" borderId="10" xfId="0" applyFont="1" applyFill="1" applyBorder="1" applyAlignment="1">
      <alignment horizontal="left" vertical="center" wrapText="1"/>
    </xf>
    <xf numFmtId="0" fontId="34" fillId="15" borderId="10" xfId="0" applyFont="1" applyFill="1" applyBorder="1" applyAlignment="1">
      <alignment horizontal="center" vertical="center" wrapText="1"/>
    </xf>
    <xf numFmtId="0" fontId="25" fillId="18" borderId="10" xfId="29" applyFont="1" applyFill="1" applyBorder="1"/>
    <xf numFmtId="0" fontId="23" fillId="16" borderId="10" xfId="29" applyFont="1" applyFill="1" applyBorder="1"/>
    <xf numFmtId="0" fontId="23" fillId="15" borderId="10" xfId="29" applyFont="1" applyFill="1" applyBorder="1"/>
    <xf numFmtId="0" fontId="24" fillId="15" borderId="10" xfId="29" applyFont="1" applyFill="1" applyBorder="1" applyAlignment="1">
      <alignment horizontal="center"/>
    </xf>
    <xf numFmtId="0" fontId="35" fillId="16" borderId="12" xfId="0" applyFont="1" applyFill="1" applyBorder="1" applyAlignment="1">
      <alignment horizontal="center" vertical="center" wrapText="1"/>
    </xf>
    <xf numFmtId="0" fontId="26" fillId="18" borderId="10" xfId="0" applyFont="1" applyFill="1" applyBorder="1" applyAlignment="1">
      <alignment vertical="center" wrapText="1"/>
    </xf>
    <xf numFmtId="0" fontId="26" fillId="18" borderId="10" xfId="0" applyFont="1" applyFill="1" applyBorder="1" applyAlignment="1">
      <alignment vertical="top" wrapText="1"/>
    </xf>
    <xf numFmtId="0" fontId="23" fillId="16" borderId="13" xfId="0" applyFont="1" applyFill="1" applyBorder="1" applyAlignment="1">
      <alignment vertical="top"/>
    </xf>
    <xf numFmtId="0" fontId="23" fillId="16" borderId="16" xfId="0" applyFont="1" applyFill="1" applyBorder="1" applyAlignment="1">
      <alignment horizontal="left" vertical="top"/>
    </xf>
    <xf numFmtId="0" fontId="23" fillId="16" borderId="16" xfId="29" applyFont="1" applyFill="1" applyBorder="1" applyAlignment="1">
      <alignment horizontal="left" vertical="top"/>
    </xf>
    <xf numFmtId="0" fontId="23" fillId="16" borderId="16" xfId="29" applyFont="1" applyFill="1" applyBorder="1" applyAlignment="1">
      <alignment horizontal="left"/>
    </xf>
    <xf numFmtId="0" fontId="31" fillId="16" borderId="10" xfId="0" applyFont="1" applyFill="1" applyBorder="1" applyAlignment="1">
      <alignment horizontal="left" vertical="top"/>
    </xf>
    <xf numFmtId="0" fontId="34" fillId="16" borderId="10" xfId="0" applyFont="1" applyFill="1" applyBorder="1" applyAlignment="1">
      <alignment horizontal="left" vertical="top"/>
    </xf>
    <xf numFmtId="0" fontId="24" fillId="17" borderId="0" xfId="29" applyFont="1" applyFill="1" applyAlignment="1">
      <alignment horizontal="left"/>
    </xf>
    <xf numFmtId="0" fontId="25" fillId="16" borderId="10" xfId="29" applyFont="1" applyFill="1" applyBorder="1" applyAlignment="1">
      <alignment horizontal="left" vertical="top"/>
    </xf>
    <xf numFmtId="0" fontId="25" fillId="18" borderId="17" xfId="29" applyFont="1" applyFill="1" applyBorder="1" applyAlignment="1">
      <alignment vertical="top"/>
    </xf>
    <xf numFmtId="0" fontId="24" fillId="18" borderId="17" xfId="29" applyFont="1" applyFill="1" applyBorder="1" applyAlignment="1">
      <alignment vertical="top"/>
    </xf>
    <xf numFmtId="0" fontId="26" fillId="17" borderId="0" xfId="29" applyFont="1" applyFill="1" applyBorder="1" applyAlignment="1">
      <alignment horizontal="left" vertical="top" wrapText="1"/>
    </xf>
    <xf numFmtId="0" fontId="34" fillId="17" borderId="10" xfId="0" applyFont="1" applyFill="1" applyBorder="1" applyAlignment="1">
      <alignment horizontal="center" vertical="center" wrapText="1"/>
    </xf>
    <xf numFmtId="0" fontId="25" fillId="0" borderId="0" xfId="0" applyFont="1"/>
    <xf numFmtId="0" fontId="26" fillId="18" borderId="16" xfId="29" applyFont="1" applyFill="1" applyBorder="1" applyAlignment="1">
      <alignment vertical="top" wrapText="1"/>
    </xf>
    <xf numFmtId="0" fontId="26" fillId="15" borderId="16" xfId="0" applyFont="1" applyFill="1" applyBorder="1" applyAlignment="1">
      <alignment horizontal="center" vertical="top" wrapText="1"/>
    </xf>
    <xf numFmtId="0" fontId="26" fillId="16" borderId="16" xfId="0" applyFont="1" applyFill="1" applyBorder="1" applyAlignment="1">
      <alignment horizontal="center" vertical="top" wrapText="1"/>
    </xf>
    <xf numFmtId="0" fontId="24" fillId="15" borderId="16" xfId="29" applyFont="1" applyFill="1" applyBorder="1"/>
    <xf numFmtId="0" fontId="26" fillId="16" borderId="16" xfId="29" applyFont="1" applyFill="1" applyBorder="1" applyAlignment="1">
      <alignment vertical="top" wrapText="1"/>
    </xf>
    <xf numFmtId="0" fontId="26" fillId="17" borderId="13" xfId="0" applyFont="1" applyFill="1" applyBorder="1" applyAlignment="1">
      <alignment horizontal="center" vertical="center" wrapText="1"/>
    </xf>
    <xf numFmtId="0" fontId="23" fillId="18" borderId="16" xfId="0" applyFont="1" applyFill="1" applyBorder="1" applyAlignment="1">
      <alignment vertical="top" wrapText="1"/>
    </xf>
    <xf numFmtId="0" fontId="23" fillId="16" borderId="16" xfId="0" applyFont="1" applyFill="1" applyBorder="1" applyAlignment="1">
      <alignment horizontal="center" vertical="top" wrapText="1"/>
    </xf>
    <xf numFmtId="0" fontId="24" fillId="15" borderId="16" xfId="29" applyFont="1" applyFill="1" applyBorder="1" applyAlignment="1">
      <alignment horizontal="center" vertical="center"/>
    </xf>
    <xf numFmtId="0" fontId="23" fillId="15" borderId="16" xfId="0" applyFont="1" applyFill="1" applyBorder="1" applyAlignment="1">
      <alignment horizontal="center" vertical="top" wrapText="1"/>
    </xf>
    <xf numFmtId="0" fontId="23" fillId="16" borderId="16" xfId="0" applyFont="1" applyFill="1" applyBorder="1" applyAlignment="1">
      <alignment horizontal="left"/>
    </xf>
    <xf numFmtId="0" fontId="26" fillId="18" borderId="16" xfId="29" applyFont="1" applyFill="1" applyBorder="1" applyAlignment="1">
      <alignment wrapText="1"/>
    </xf>
    <xf numFmtId="0" fontId="26" fillId="18" borderId="16" xfId="29" applyFont="1" applyFill="1" applyBorder="1" applyAlignment="1"/>
    <xf numFmtId="0" fontId="23" fillId="16" borderId="16" xfId="0" applyFont="1" applyFill="1" applyBorder="1" applyAlignment="1">
      <alignment horizontal="center" vertical="center" wrapText="1"/>
    </xf>
    <xf numFmtId="0" fontId="23" fillId="15" borderId="16" xfId="0" applyFont="1" applyFill="1" applyBorder="1" applyAlignment="1">
      <alignment horizontal="center" vertical="center" wrapText="1"/>
    </xf>
    <xf numFmtId="0" fontId="23" fillId="17" borderId="13" xfId="29" applyFont="1" applyFill="1" applyBorder="1" applyAlignment="1">
      <alignment horizontal="center" vertical="center"/>
    </xf>
    <xf numFmtId="0" fontId="26" fillId="18" borderId="16" xfId="29" applyFont="1" applyFill="1" applyBorder="1" applyAlignment="1">
      <alignment vertical="top"/>
    </xf>
    <xf numFmtId="0" fontId="23" fillId="18" borderId="16" xfId="29" applyFont="1" applyFill="1" applyBorder="1" applyAlignment="1">
      <alignment vertical="top" wrapText="1"/>
    </xf>
    <xf numFmtId="0" fontId="26" fillId="16" borderId="16" xfId="0" applyFont="1" applyFill="1" applyBorder="1" applyAlignment="1">
      <alignment horizontal="center" vertical="center" wrapText="1"/>
    </xf>
    <xf numFmtId="0" fontId="26" fillId="15" borderId="16" xfId="0" applyFont="1" applyFill="1" applyBorder="1" applyAlignment="1">
      <alignment horizontal="center" vertical="center" wrapText="1"/>
    </xf>
    <xf numFmtId="0" fontId="26" fillId="16" borderId="16" xfId="29" applyFont="1" applyFill="1" applyBorder="1" applyAlignment="1">
      <alignment horizontal="left" vertical="top"/>
    </xf>
    <xf numFmtId="0" fontId="23" fillId="18" borderId="16" xfId="29" applyFont="1" applyFill="1" applyBorder="1" applyAlignment="1">
      <alignment vertical="top"/>
    </xf>
    <xf numFmtId="0" fontId="26" fillId="18" borderId="16" xfId="0" applyFont="1" applyFill="1" applyBorder="1" applyAlignment="1">
      <alignment vertical="top" wrapText="1"/>
    </xf>
    <xf numFmtId="0" fontId="25" fillId="15" borderId="16" xfId="29" applyFont="1" applyFill="1" applyBorder="1" applyAlignment="1">
      <alignment horizontal="center" vertical="center"/>
    </xf>
    <xf numFmtId="0" fontId="26" fillId="18" borderId="16" xfId="0" applyFont="1" applyFill="1" applyBorder="1" applyAlignment="1">
      <alignment vertical="center" wrapText="1"/>
    </xf>
    <xf numFmtId="0" fontId="31" fillId="16" borderId="16" xfId="0" applyFont="1" applyFill="1" applyBorder="1" applyAlignment="1">
      <alignment horizontal="left" vertical="top"/>
    </xf>
    <xf numFmtId="164" fontId="26" fillId="15" borderId="16" xfId="0" applyNumberFormat="1" applyFont="1" applyFill="1" applyBorder="1" applyAlignment="1">
      <alignment horizontal="center" vertical="center" wrapText="1" shrinkToFit="1"/>
    </xf>
    <xf numFmtId="164" fontId="26" fillId="16" borderId="16" xfId="0" applyNumberFormat="1" applyFont="1" applyFill="1" applyBorder="1" applyAlignment="1">
      <alignment horizontal="center" vertical="center" wrapText="1" shrinkToFit="1"/>
    </xf>
    <xf numFmtId="0" fontId="34" fillId="16" borderId="16" xfId="0" applyFont="1" applyFill="1" applyBorder="1" applyAlignment="1">
      <alignment horizontal="left" vertical="top"/>
    </xf>
    <xf numFmtId="0" fontId="34" fillId="18" borderId="16" xfId="0" applyFont="1" applyFill="1" applyBorder="1" applyAlignment="1">
      <alignment vertical="center" wrapText="1"/>
    </xf>
    <xf numFmtId="0" fontId="34" fillId="16" borderId="16" xfId="0" applyFont="1" applyFill="1" applyBorder="1" applyAlignment="1">
      <alignment horizontal="center" vertical="top" wrapText="1"/>
    </xf>
    <xf numFmtId="0" fontId="34" fillId="15" borderId="16" xfId="0" applyFont="1" applyFill="1" applyBorder="1" applyAlignment="1">
      <alignment horizontal="left" vertical="center" wrapText="1"/>
    </xf>
    <xf numFmtId="0" fontId="34" fillId="15" borderId="16" xfId="0" applyFont="1" applyFill="1" applyBorder="1" applyAlignment="1">
      <alignment horizontal="center" vertical="top" wrapText="1"/>
    </xf>
    <xf numFmtId="0" fontId="26" fillId="16" borderId="16" xfId="0" applyFont="1" applyFill="1" applyBorder="1" applyAlignment="1">
      <alignment horizontal="left" vertical="center"/>
    </xf>
    <xf numFmtId="0" fontId="23" fillId="16" borderId="16" xfId="29" applyFont="1" applyFill="1" applyBorder="1" applyAlignment="1">
      <alignment horizontal="center" vertical="top" wrapText="1"/>
    </xf>
    <xf numFmtId="0" fontId="23" fillId="15" borderId="16" xfId="29" applyFont="1" applyFill="1" applyBorder="1" applyAlignment="1">
      <alignment horizontal="center" vertical="top" wrapText="1"/>
    </xf>
    <xf numFmtId="0" fontId="24" fillId="17" borderId="16" xfId="29" applyFont="1" applyFill="1" applyBorder="1"/>
    <xf numFmtId="0" fontId="26" fillId="16" borderId="16" xfId="29" applyFont="1" applyFill="1" applyBorder="1" applyAlignment="1">
      <alignment horizontal="center" vertical="top" wrapText="1"/>
    </xf>
    <xf numFmtId="0" fontId="26" fillId="15" borderId="16" xfId="29" applyFont="1" applyFill="1" applyBorder="1" applyAlignment="1">
      <alignment horizontal="center" vertical="top" wrapText="1"/>
    </xf>
    <xf numFmtId="0" fontId="23" fillId="16" borderId="10" xfId="0" applyFont="1" applyFill="1" applyBorder="1" applyAlignment="1">
      <alignment vertical="top"/>
    </xf>
    <xf numFmtId="0" fontId="39" fillId="0" borderId="0" xfId="0" applyFont="1" applyFill="1" applyAlignment="1">
      <alignment horizontal="left" wrapText="1"/>
    </xf>
    <xf numFmtId="0" fontId="39" fillId="0" borderId="0" xfId="0" applyFont="1" applyFill="1" applyAlignment="1">
      <alignment horizontal="center" wrapText="1"/>
    </xf>
    <xf numFmtId="0" fontId="24" fillId="0" borderId="0" xfId="29" applyFont="1" applyFill="1" applyAlignment="1">
      <alignment horizontal="center"/>
    </xf>
    <xf numFmtId="0" fontId="24" fillId="0" borderId="0" xfId="29" applyFont="1" applyAlignment="1">
      <alignment horizontal="center"/>
    </xf>
    <xf numFmtId="2" fontId="24" fillId="15" borderId="10" xfId="29" applyNumberFormat="1" applyFont="1" applyFill="1" applyBorder="1" applyAlignment="1">
      <alignment horizontal="center" vertical="center"/>
    </xf>
    <xf numFmtId="0" fontId="24" fillId="18" borderId="10" xfId="0" applyFont="1" applyFill="1" applyBorder="1" applyAlignment="1">
      <alignment vertical="top" wrapText="1"/>
    </xf>
    <xf numFmtId="0" fontId="25" fillId="16" borderId="10" xfId="29" applyFont="1" applyFill="1" applyBorder="1" applyAlignment="1">
      <alignment vertical="top" wrapText="1"/>
    </xf>
    <xf numFmtId="0" fontId="25" fillId="18" borderId="10" xfId="0" applyFont="1" applyFill="1" applyBorder="1" applyAlignment="1">
      <alignment vertical="center" wrapText="1"/>
    </xf>
    <xf numFmtId="166" fontId="24" fillId="16" borderId="10" xfId="29" applyNumberFormat="1" applyFont="1" applyFill="1" applyBorder="1" applyAlignment="1">
      <alignment horizontal="center" vertical="center"/>
    </xf>
    <xf numFmtId="0" fontId="25" fillId="18" borderId="10" xfId="29" applyFont="1" applyFill="1" applyBorder="1" applyAlignment="1">
      <alignment horizontal="left" vertical="top" wrapText="1"/>
    </xf>
    <xf numFmtId="0" fontId="25" fillId="18" borderId="10" xfId="29" applyFont="1" applyFill="1" applyBorder="1" applyAlignment="1">
      <alignment vertical="top" wrapText="1"/>
    </xf>
    <xf numFmtId="0" fontId="25" fillId="18" borderId="10" xfId="29" applyFont="1" applyFill="1" applyBorder="1" applyAlignment="1">
      <alignment wrapText="1"/>
    </xf>
    <xf numFmtId="0" fontId="25" fillId="18" borderId="10" xfId="29" applyFont="1" applyFill="1" applyBorder="1" applyAlignment="1"/>
    <xf numFmtId="0" fontId="24" fillId="16" borderId="16" xfId="29" applyFont="1" applyFill="1" applyBorder="1" applyAlignment="1">
      <alignment horizontal="left"/>
    </xf>
    <xf numFmtId="0" fontId="24" fillId="18" borderId="10" xfId="29" applyFont="1" applyFill="1" applyBorder="1" applyAlignment="1">
      <alignment vertical="top" wrapText="1"/>
    </xf>
    <xf numFmtId="0" fontId="25" fillId="18" borderId="10" xfId="29" applyFont="1" applyFill="1" applyBorder="1" applyAlignment="1">
      <alignment vertical="top"/>
    </xf>
    <xf numFmtId="0" fontId="24" fillId="18" borderId="10" xfId="29" applyFont="1" applyFill="1" applyBorder="1" applyAlignment="1">
      <alignment vertical="top"/>
    </xf>
    <xf numFmtId="0" fontId="25" fillId="18" borderId="10" xfId="0" applyFont="1" applyFill="1" applyBorder="1" applyAlignment="1">
      <alignment vertical="top" wrapText="1"/>
    </xf>
    <xf numFmtId="166" fontId="25" fillId="16" borderId="10" xfId="29" applyNumberFormat="1" applyFont="1" applyFill="1" applyBorder="1" applyAlignment="1">
      <alignment horizontal="center" vertical="center"/>
    </xf>
    <xf numFmtId="166" fontId="25" fillId="15" borderId="10" xfId="29" applyNumberFormat="1" applyFont="1" applyFill="1" applyBorder="1" applyAlignment="1">
      <alignment horizontal="center" vertical="center"/>
    </xf>
    <xf numFmtId="166" fontId="25" fillId="15" borderId="10" xfId="29" applyNumberFormat="1" applyFont="1" applyFill="1" applyBorder="1" applyAlignment="1">
      <alignment horizontal="center" vertical="center" wrapText="1"/>
    </xf>
    <xf numFmtId="167" fontId="24" fillId="16" borderId="10" xfId="0" applyNumberFormat="1" applyFont="1" applyFill="1" applyBorder="1" applyAlignment="1">
      <alignment horizontal="center" vertical="center" wrapText="1"/>
    </xf>
    <xf numFmtId="167" fontId="25" fillId="15" borderId="10" xfId="29" applyNumberFormat="1" applyFont="1" applyFill="1" applyBorder="1" applyAlignment="1">
      <alignment horizontal="center" vertical="center"/>
    </xf>
    <xf numFmtId="166" fontId="25" fillId="16" borderId="10" xfId="29" applyNumberFormat="1" applyFont="1" applyFill="1" applyBorder="1" applyAlignment="1">
      <alignment horizontal="center" vertical="center" shrinkToFit="1"/>
    </xf>
    <xf numFmtId="0" fontId="35" fillId="16" borderId="10" xfId="0" applyFont="1" applyFill="1" applyBorder="1" applyAlignment="1">
      <alignment horizontal="left" vertical="top"/>
    </xf>
    <xf numFmtId="0" fontId="35" fillId="18" borderId="10" xfId="0" applyFont="1" applyFill="1" applyBorder="1" applyAlignment="1">
      <alignment vertical="center" wrapText="1"/>
    </xf>
    <xf numFmtId="0" fontId="35" fillId="15" borderId="12" xfId="0" applyFont="1" applyFill="1" applyBorder="1" applyAlignment="1">
      <alignment horizontal="left" vertical="center" wrapText="1"/>
    </xf>
    <xf numFmtId="0" fontId="42" fillId="0" borderId="0" xfId="0" applyFont="1" applyFill="1" applyAlignment="1">
      <alignment horizontal="left" wrapText="1"/>
    </xf>
    <xf numFmtId="0" fontId="25" fillId="16" borderId="10" xfId="29" applyFont="1" applyFill="1" applyBorder="1" applyAlignment="1">
      <alignment horizontal="center" wrapText="1"/>
    </xf>
    <xf numFmtId="0" fontId="24" fillId="19" borderId="10" xfId="29" applyFont="1" applyFill="1" applyBorder="1"/>
    <xf numFmtId="0" fontId="23" fillId="19" borderId="10" xfId="29" applyFont="1" applyFill="1" applyBorder="1" applyAlignment="1"/>
    <xf numFmtId="0" fontId="23" fillId="19" borderId="13" xfId="29" applyFont="1" applyFill="1" applyBorder="1" applyAlignment="1">
      <alignment wrapText="1"/>
    </xf>
    <xf numFmtId="0" fontId="23" fillId="19" borderId="10" xfId="29" applyFont="1" applyFill="1" applyBorder="1" applyAlignment="1">
      <alignment wrapText="1"/>
    </xf>
    <xf numFmtId="0" fontId="24" fillId="19" borderId="0" xfId="29" applyFont="1" applyFill="1" applyAlignment="1">
      <alignment horizontal="left"/>
    </xf>
    <xf numFmtId="0" fontId="25" fillId="17" borderId="10" xfId="0" applyFont="1" applyFill="1" applyBorder="1" applyAlignment="1">
      <alignment horizontal="justify" vertical="center" wrapText="1"/>
    </xf>
    <xf numFmtId="0" fontId="41" fillId="17" borderId="10" xfId="0" applyFont="1" applyFill="1" applyBorder="1" applyAlignment="1">
      <alignment horizontal="center" vertical="center" wrapText="1"/>
    </xf>
    <xf numFmtId="0" fontId="34" fillId="17" borderId="13" xfId="0" applyFont="1" applyFill="1" applyBorder="1" applyAlignment="1">
      <alignment horizontal="center" vertical="center" wrapText="1"/>
    </xf>
    <xf numFmtId="0" fontId="36" fillId="17" borderId="10" xfId="0" applyFont="1" applyFill="1" applyBorder="1" applyAlignment="1">
      <alignment horizontal="left" vertical="center" wrapText="1"/>
    </xf>
    <xf numFmtId="0" fontId="36" fillId="17" borderId="13" xfId="0" applyFont="1" applyFill="1" applyBorder="1" applyAlignment="1">
      <alignment horizontal="center" vertical="center" wrapText="1"/>
    </xf>
    <xf numFmtId="0" fontId="36" fillId="17" borderId="10" xfId="0" applyFont="1" applyFill="1" applyBorder="1" applyAlignment="1">
      <alignment horizontal="center" vertical="center" wrapText="1"/>
    </xf>
    <xf numFmtId="0" fontId="38" fillId="17" borderId="13" xfId="0" applyFont="1" applyFill="1" applyBorder="1" applyAlignment="1">
      <alignment horizontal="center" vertical="center"/>
    </xf>
    <xf numFmtId="166" fontId="34" fillId="17" borderId="10" xfId="0" applyNumberFormat="1" applyFont="1" applyFill="1" applyBorder="1" applyAlignment="1">
      <alignment horizontal="center" vertical="center" wrapText="1"/>
    </xf>
    <xf numFmtId="166" fontId="25" fillId="17" borderId="10" xfId="0" applyNumberFormat="1" applyFont="1" applyFill="1" applyBorder="1" applyAlignment="1">
      <alignment horizontal="center" vertical="center" wrapText="1"/>
    </xf>
    <xf numFmtId="0" fontId="34" fillId="18" borderId="10" xfId="0" applyFont="1" applyFill="1" applyBorder="1" applyAlignment="1">
      <alignment horizontal="left" vertical="center" wrapText="1"/>
    </xf>
    <xf numFmtId="0" fontId="26" fillId="17" borderId="13" xfId="29" applyFont="1" applyFill="1" applyBorder="1" applyAlignment="1">
      <alignment horizontal="center" vertical="top" wrapText="1"/>
    </xf>
    <xf numFmtId="49" fontId="26" fillId="17" borderId="10" xfId="0" applyNumberFormat="1" applyFont="1" applyFill="1" applyBorder="1" applyAlignment="1">
      <alignment horizontal="center" vertical="center" wrapText="1"/>
    </xf>
    <xf numFmtId="0" fontId="26" fillId="17" borderId="13" xfId="29" applyFont="1" applyFill="1" applyBorder="1" applyAlignment="1">
      <alignment horizontal="center" vertical="center" wrapText="1"/>
    </xf>
    <xf numFmtId="0" fontId="35" fillId="17" borderId="12" xfId="0" applyFont="1" applyFill="1" applyBorder="1" applyAlignment="1">
      <alignment horizontal="center" vertical="center" wrapText="1"/>
    </xf>
    <xf numFmtId="0" fontId="34" fillId="17" borderId="13" xfId="0" applyFont="1" applyFill="1" applyBorder="1" applyAlignment="1">
      <alignment horizontal="center" vertical="top" wrapText="1"/>
    </xf>
    <xf numFmtId="0" fontId="35" fillId="17" borderId="10" xfId="0" applyFont="1" applyFill="1" applyBorder="1" applyAlignment="1">
      <alignment horizontal="center" vertical="center"/>
    </xf>
    <xf numFmtId="49" fontId="25" fillId="17" borderId="10" xfId="0" applyNumberFormat="1" applyFont="1" applyFill="1" applyBorder="1" applyAlignment="1">
      <alignment horizontal="center" vertical="center" wrapText="1"/>
    </xf>
    <xf numFmtId="0" fontId="26" fillId="15" borderId="10" xfId="0" applyFont="1" applyFill="1" applyBorder="1" applyAlignment="1">
      <alignment horizontal="center" vertical="center" wrapText="1"/>
    </xf>
    <xf numFmtId="0" fontId="26" fillId="17" borderId="17" xfId="0" applyFont="1" applyFill="1" applyBorder="1" applyAlignment="1">
      <alignment horizontal="center" vertical="center" wrapText="1"/>
    </xf>
    <xf numFmtId="0" fontId="25" fillId="17" borderId="17" xfId="0" applyFont="1" applyFill="1" applyBorder="1" applyAlignment="1">
      <alignment horizontal="justify" vertical="center" wrapText="1"/>
    </xf>
    <xf numFmtId="0" fontId="35" fillId="17" borderId="10" xfId="29" applyFont="1" applyFill="1" applyBorder="1" applyAlignment="1">
      <alignment horizontal="center" vertical="center"/>
    </xf>
    <xf numFmtId="0" fontId="25" fillId="17" borderId="10" xfId="0" applyFont="1" applyFill="1" applyBorder="1" applyAlignment="1">
      <alignment wrapText="1"/>
    </xf>
    <xf numFmtId="0" fontId="23" fillId="17" borderId="10" xfId="0" applyFont="1" applyFill="1" applyBorder="1" applyAlignment="1">
      <alignment horizontal="center" vertical="center" wrapText="1"/>
    </xf>
    <xf numFmtId="0" fontId="24" fillId="17" borderId="12" xfId="0" applyFont="1" applyFill="1" applyBorder="1" applyAlignment="1">
      <alignment horizontal="center" vertical="center" wrapText="1"/>
    </xf>
    <xf numFmtId="0" fontId="26" fillId="0" borderId="10" xfId="0" applyFont="1" applyBorder="1" applyAlignment="1">
      <alignment horizontal="left" vertical="center" wrapText="1"/>
    </xf>
    <xf numFmtId="0" fontId="23" fillId="17" borderId="10" xfId="0" applyFont="1" applyFill="1" applyBorder="1" applyAlignment="1">
      <alignment horizontal="justify" vertical="top" wrapText="1"/>
    </xf>
    <xf numFmtId="0" fontId="23" fillId="17" borderId="13" xfId="0" applyFont="1" applyFill="1" applyBorder="1" applyAlignment="1">
      <alignment horizontal="center" vertical="center" wrapText="1"/>
    </xf>
    <xf numFmtId="0" fontId="25" fillId="17" borderId="10" xfId="29" applyFont="1" applyFill="1" applyBorder="1" applyAlignment="1">
      <alignment horizontal="left" vertical="center" wrapText="1"/>
    </xf>
    <xf numFmtId="0" fontId="24" fillId="17" borderId="0" xfId="29" applyFont="1" applyFill="1" applyBorder="1" applyAlignment="1">
      <alignment horizontal="center" vertical="center" wrapText="1"/>
    </xf>
    <xf numFmtId="0" fontId="24" fillId="19" borderId="18" xfId="29" applyFont="1" applyFill="1" applyBorder="1" applyAlignment="1">
      <alignment horizontal="center" vertical="center" wrapText="1"/>
    </xf>
    <xf numFmtId="0" fontId="25" fillId="16" borderId="11" xfId="29" applyFont="1" applyFill="1" applyBorder="1" applyAlignment="1">
      <alignment horizontal="center" vertical="center" wrapText="1"/>
    </xf>
    <xf numFmtId="0" fontId="25" fillId="18" borderId="17" xfId="29" applyFont="1" applyFill="1" applyBorder="1" applyAlignment="1">
      <alignment horizontal="center" vertical="center" wrapText="1"/>
    </xf>
    <xf numFmtId="0" fontId="24" fillId="16" borderId="10" xfId="29" applyFont="1" applyFill="1" applyBorder="1" applyAlignment="1">
      <alignment horizontal="center" vertical="center" wrapText="1"/>
    </xf>
    <xf numFmtId="0" fontId="24" fillId="15" borderId="10" xfId="29" applyFont="1" applyFill="1" applyBorder="1" applyAlignment="1">
      <alignment horizontal="center" vertical="center" wrapText="1"/>
    </xf>
    <xf numFmtId="0" fontId="23" fillId="18" borderId="10" xfId="0" applyFont="1" applyFill="1" applyBorder="1" applyAlignment="1">
      <alignment horizontal="center" vertical="center" wrapText="1"/>
    </xf>
    <xf numFmtId="0" fontId="26" fillId="16" borderId="10" xfId="29" applyFont="1" applyFill="1" applyBorder="1" applyAlignment="1">
      <alignment horizontal="center" vertical="center" wrapText="1"/>
    </xf>
    <xf numFmtId="0" fontId="26" fillId="18" borderId="10" xfId="0" applyFont="1" applyFill="1" applyBorder="1" applyAlignment="1">
      <alignment horizontal="center" vertical="center" wrapText="1"/>
    </xf>
    <xf numFmtId="166" fontId="23" fillId="16" borderId="10" xfId="29" applyNumberFormat="1" applyFont="1" applyFill="1" applyBorder="1" applyAlignment="1">
      <alignment horizontal="center" vertical="center" wrapText="1"/>
    </xf>
    <xf numFmtId="166" fontId="23" fillId="15" borderId="10" xfId="29" applyNumberFormat="1" applyFont="1" applyFill="1" applyBorder="1" applyAlignment="1">
      <alignment horizontal="center" vertical="center" wrapText="1"/>
    </xf>
    <xf numFmtId="0" fontId="26" fillId="18" borderId="10" xfId="29" applyFont="1" applyFill="1" applyBorder="1" applyAlignment="1">
      <alignment horizontal="center" vertical="center" wrapText="1"/>
    </xf>
    <xf numFmtId="0" fontId="24" fillId="19" borderId="13" xfId="29" applyFont="1" applyFill="1" applyBorder="1" applyAlignment="1">
      <alignment horizontal="center" vertical="center" wrapText="1"/>
    </xf>
    <xf numFmtId="0" fontId="23" fillId="16" borderId="16" xfId="29" applyFont="1" applyFill="1" applyBorder="1" applyAlignment="1">
      <alignment horizontal="center" vertical="center" wrapText="1"/>
    </xf>
    <xf numFmtId="0" fontId="23" fillId="18" borderId="10" xfId="29" applyFont="1" applyFill="1" applyBorder="1" applyAlignment="1">
      <alignment horizontal="center" vertical="center" wrapText="1"/>
    </xf>
    <xf numFmtId="0" fontId="24" fillId="18" borderId="17" xfId="29" applyFont="1" applyFill="1" applyBorder="1" applyAlignment="1">
      <alignment horizontal="center" vertical="center" wrapText="1"/>
    </xf>
    <xf numFmtId="0" fontId="24" fillId="16" borderId="10" xfId="0" applyFont="1" applyFill="1" applyBorder="1" applyAlignment="1">
      <alignment horizontal="center" vertical="center" wrapText="1"/>
    </xf>
    <xf numFmtId="0" fontId="24" fillId="16" borderId="13" xfId="0" applyFont="1" applyFill="1" applyBorder="1" applyAlignment="1">
      <alignment horizontal="center" vertical="center" wrapText="1"/>
    </xf>
    <xf numFmtId="0" fontId="25" fillId="16" borderId="14" xfId="29" applyFont="1" applyFill="1" applyBorder="1" applyAlignment="1">
      <alignment horizontal="center" vertical="center" wrapText="1"/>
    </xf>
    <xf numFmtId="0" fontId="31" fillId="16" borderId="10" xfId="0" applyFont="1" applyFill="1" applyBorder="1" applyAlignment="1">
      <alignment horizontal="center" vertical="center" wrapText="1"/>
    </xf>
    <xf numFmtId="167" fontId="26" fillId="15" borderId="10" xfId="29" applyNumberFormat="1" applyFont="1" applyFill="1" applyBorder="1" applyAlignment="1">
      <alignment horizontal="center" vertical="center" wrapText="1"/>
    </xf>
    <xf numFmtId="166" fontId="26" fillId="16" borderId="10" xfId="29" applyNumberFormat="1" applyFont="1" applyFill="1" applyBorder="1" applyAlignment="1">
      <alignment horizontal="center" vertical="center" wrapText="1" shrinkToFit="1"/>
    </xf>
    <xf numFmtId="0" fontId="34" fillId="18" borderId="10" xfId="0" applyFont="1" applyFill="1" applyBorder="1" applyAlignment="1">
      <alignment horizontal="center" vertical="center" wrapText="1"/>
    </xf>
    <xf numFmtId="0" fontId="34" fillId="15" borderId="12" xfId="0" applyFont="1" applyFill="1" applyBorder="1" applyAlignment="1">
      <alignment horizontal="center" vertical="center" wrapText="1"/>
    </xf>
    <xf numFmtId="0" fontId="24" fillId="16" borderId="12" xfId="29" applyFont="1" applyFill="1" applyBorder="1" applyAlignment="1">
      <alignment horizontal="center" vertical="center" wrapText="1"/>
    </xf>
    <xf numFmtId="0" fontId="39" fillId="0" borderId="0" xfId="0" applyFont="1" applyFill="1" applyAlignment="1">
      <alignment horizontal="center" vertical="center" wrapText="1"/>
    </xf>
    <xf numFmtId="0" fontId="24" fillId="0" borderId="0" xfId="29" applyFont="1" applyFill="1" applyAlignment="1">
      <alignment horizontal="center" vertical="center" wrapText="1"/>
    </xf>
    <xf numFmtId="0" fontId="24" fillId="17" borderId="0" xfId="29" applyFont="1" applyFill="1" applyAlignment="1">
      <alignment horizontal="center" vertical="center" wrapText="1"/>
    </xf>
    <xf numFmtId="0" fontId="25" fillId="17" borderId="12" xfId="29" applyFont="1" applyFill="1" applyBorder="1" applyAlignment="1">
      <alignment horizontal="center" vertical="center" wrapText="1"/>
    </xf>
    <xf numFmtId="0" fontId="25" fillId="0" borderId="0" xfId="0" applyFont="1" applyAlignment="1">
      <alignment horizontal="left" vertical="center" wrapText="1"/>
    </xf>
    <xf numFmtId="0" fontId="26" fillId="18" borderId="10" xfId="29" applyFont="1" applyFill="1" applyBorder="1" applyAlignment="1">
      <alignment horizontal="left" vertical="center" wrapText="1"/>
    </xf>
    <xf numFmtId="0" fontId="24" fillId="17" borderId="10" xfId="29" applyFont="1" applyFill="1" applyBorder="1" applyAlignment="1">
      <alignment horizontal="left" vertical="center" wrapText="1"/>
    </xf>
    <xf numFmtId="0" fontId="26" fillId="17" borderId="10" xfId="29" applyFont="1" applyFill="1" applyBorder="1" applyAlignment="1">
      <alignment horizontal="left" vertical="center" wrapText="1"/>
    </xf>
    <xf numFmtId="0" fontId="34" fillId="18" borderId="11" xfId="0" applyFont="1" applyFill="1" applyBorder="1" applyAlignment="1">
      <alignment vertical="center" wrapText="1"/>
    </xf>
    <xf numFmtId="0" fontId="34" fillId="18" borderId="19" xfId="0" applyFont="1" applyFill="1" applyBorder="1" applyAlignment="1">
      <alignment vertical="center" wrapText="1"/>
    </xf>
    <xf numFmtId="0" fontId="35" fillId="18" borderId="11" xfId="0" applyFont="1" applyFill="1" applyBorder="1" applyAlignment="1">
      <alignment vertical="center" wrapText="1"/>
    </xf>
    <xf numFmtId="0" fontId="34" fillId="18" borderId="11" xfId="0" applyFont="1" applyFill="1" applyBorder="1" applyAlignment="1">
      <alignment horizontal="center" vertical="center" wrapText="1"/>
    </xf>
    <xf numFmtId="0" fontId="25" fillId="17" borderId="10" xfId="29" applyFont="1" applyFill="1" applyBorder="1" applyAlignment="1">
      <alignment horizontal="center" vertical="top"/>
    </xf>
    <xf numFmtId="166" fontId="25" fillId="17" borderId="10" xfId="28" applyNumberFormat="1" applyFont="1" applyFill="1" applyBorder="1" applyAlignment="1">
      <alignment horizontal="center" vertical="center" wrapText="1"/>
    </xf>
    <xf numFmtId="0" fontId="26" fillId="17" borderId="10" xfId="29" applyNumberFormat="1" applyFont="1" applyFill="1" applyBorder="1" applyAlignment="1">
      <alignment horizontal="center" vertical="center"/>
    </xf>
    <xf numFmtId="0" fontId="26" fillId="17" borderId="10" xfId="0" applyNumberFormat="1" applyFont="1" applyFill="1" applyBorder="1" applyAlignment="1">
      <alignment horizontal="justify" vertical="top" wrapText="1"/>
    </xf>
    <xf numFmtId="0" fontId="23" fillId="17" borderId="13" xfId="29" applyNumberFormat="1" applyFont="1" applyFill="1" applyBorder="1" applyAlignment="1">
      <alignment horizontal="center" vertical="center" wrapText="1"/>
    </xf>
    <xf numFmtId="0" fontId="24" fillId="17" borderId="10" xfId="0" applyNumberFormat="1" applyFont="1" applyFill="1" applyBorder="1" applyAlignment="1">
      <alignment horizontal="center" vertical="center" wrapText="1"/>
    </xf>
    <xf numFmtId="0" fontId="23" fillId="17" borderId="10" xfId="0" applyNumberFormat="1" applyFont="1" applyFill="1" applyBorder="1" applyAlignment="1">
      <alignment horizontal="center" vertical="center" wrapText="1"/>
    </xf>
    <xf numFmtId="0" fontId="26" fillId="17" borderId="10" xfId="0" applyNumberFormat="1" applyFont="1" applyFill="1" applyBorder="1" applyAlignment="1">
      <alignment horizontal="center" vertical="center" wrapText="1"/>
    </xf>
    <xf numFmtId="0" fontId="25" fillId="17" borderId="10" xfId="29" applyNumberFormat="1" applyFont="1" applyFill="1" applyBorder="1" applyAlignment="1">
      <alignment horizontal="center" vertical="center"/>
    </xf>
    <xf numFmtId="0" fontId="24" fillId="17" borderId="10" xfId="0" applyNumberFormat="1" applyFont="1" applyFill="1" applyBorder="1" applyAlignment="1">
      <alignment horizontal="justify" vertical="top" wrapText="1"/>
    </xf>
    <xf numFmtId="0" fontId="24" fillId="17" borderId="16" xfId="0" applyNumberFormat="1" applyFont="1" applyFill="1" applyBorder="1" applyAlignment="1">
      <alignment horizontal="center" vertical="center" wrapText="1"/>
    </xf>
    <xf numFmtId="0" fontId="25" fillId="17" borderId="10" xfId="0" applyNumberFormat="1" applyFont="1" applyFill="1" applyBorder="1" applyAlignment="1">
      <alignment horizontal="center" vertical="center" wrapText="1"/>
    </xf>
    <xf numFmtId="0" fontId="26" fillId="17" borderId="13" xfId="29" applyNumberFormat="1" applyFont="1" applyFill="1" applyBorder="1" applyAlignment="1">
      <alignment horizontal="center" vertical="center" wrapText="1"/>
    </xf>
    <xf numFmtId="0" fontId="25" fillId="17" borderId="12" xfId="0" applyFont="1" applyFill="1" applyBorder="1" applyAlignment="1">
      <alignment horizontal="center" vertical="center" wrapText="1"/>
    </xf>
    <xf numFmtId="3" fontId="25" fillId="17" borderId="12" xfId="29" applyNumberFormat="1" applyFont="1" applyFill="1" applyBorder="1" applyAlignment="1">
      <alignment horizontal="center" vertical="center" wrapText="1"/>
    </xf>
    <xf numFmtId="0" fontId="34" fillId="17" borderId="12" xfId="0" applyFont="1" applyFill="1" applyBorder="1" applyAlignment="1">
      <alignment horizontal="center" vertical="center" wrapText="1"/>
    </xf>
    <xf numFmtId="1" fontId="25" fillId="17" borderId="10" xfId="29" applyNumberFormat="1" applyFont="1" applyFill="1" applyBorder="1" applyAlignment="1">
      <alignment horizontal="center" vertical="center" wrapText="1"/>
    </xf>
    <xf numFmtId="0" fontId="26" fillId="17" borderId="12" xfId="0" applyFont="1" applyFill="1" applyBorder="1" applyAlignment="1">
      <alignment horizontal="center" vertical="center"/>
    </xf>
    <xf numFmtId="0" fontId="26" fillId="17" borderId="12" xfId="0" applyFont="1" applyFill="1" applyBorder="1" applyAlignment="1">
      <alignment horizontal="center" vertical="center" wrapText="1"/>
    </xf>
    <xf numFmtId="49" fontId="24" fillId="17" borderId="10" xfId="29" applyNumberFormat="1" applyFont="1" applyFill="1" applyBorder="1" applyAlignment="1">
      <alignment horizontal="center" vertical="center"/>
    </xf>
    <xf numFmtId="0" fontId="24" fillId="17" borderId="10" xfId="0" applyFont="1" applyFill="1" applyBorder="1" applyAlignment="1">
      <alignment horizontal="center" vertical="center"/>
    </xf>
    <xf numFmtId="0" fontId="25" fillId="17" borderId="10" xfId="0" applyFont="1" applyFill="1" applyBorder="1" applyAlignment="1">
      <alignment vertical="center"/>
    </xf>
    <xf numFmtId="0" fontId="26" fillId="17" borderId="12" xfId="0" applyFont="1" applyFill="1" applyBorder="1" applyAlignment="1">
      <alignment vertical="center" wrapText="1"/>
    </xf>
    <xf numFmtId="0" fontId="23" fillId="18" borderId="10" xfId="29" applyFont="1" applyFill="1" applyBorder="1" applyAlignment="1">
      <alignment horizontal="left" vertical="center" wrapText="1"/>
    </xf>
    <xf numFmtId="0" fontId="24" fillId="17" borderId="10" xfId="0" applyFont="1" applyFill="1" applyBorder="1" applyAlignment="1">
      <alignment horizontal="center" vertical="top" wrapText="1"/>
    </xf>
    <xf numFmtId="0" fontId="37" fillId="17" borderId="10" xfId="0" applyFont="1" applyFill="1" applyBorder="1" applyAlignment="1">
      <alignment horizontal="center" vertical="center"/>
    </xf>
    <xf numFmtId="49" fontId="37" fillId="17" borderId="10" xfId="0" applyNumberFormat="1" applyFont="1" applyFill="1" applyBorder="1" applyAlignment="1">
      <alignment vertical="center" wrapText="1"/>
    </xf>
    <xf numFmtId="0" fontId="23" fillId="17" borderId="10" xfId="0" applyFont="1" applyFill="1" applyBorder="1" applyAlignment="1">
      <alignment horizontal="left" vertical="center" wrapText="1"/>
    </xf>
    <xf numFmtId="49" fontId="37" fillId="17" borderId="10" xfId="0" applyNumberFormat="1" applyFont="1" applyFill="1" applyBorder="1" applyAlignment="1">
      <alignment horizontal="center" vertical="center"/>
    </xf>
    <xf numFmtId="0" fontId="23" fillId="17" borderId="13" xfId="0" applyFont="1" applyFill="1" applyBorder="1" applyAlignment="1">
      <alignment horizontal="center" vertical="top" wrapText="1"/>
    </xf>
    <xf numFmtId="49" fontId="37" fillId="17" borderId="10" xfId="0" applyNumberFormat="1" applyFont="1" applyFill="1" applyBorder="1" applyAlignment="1">
      <alignment horizontal="center" vertical="center" wrapText="1"/>
    </xf>
    <xf numFmtId="167" fontId="24" fillId="17" borderId="10" xfId="0" applyNumberFormat="1" applyFont="1" applyFill="1" applyBorder="1" applyAlignment="1">
      <alignment horizontal="center" vertical="center" wrapText="1"/>
    </xf>
    <xf numFmtId="166" fontId="24" fillId="17" borderId="10" xfId="0" applyNumberFormat="1" applyFont="1" applyFill="1" applyBorder="1" applyAlignment="1">
      <alignment horizontal="center" vertical="center" wrapText="1"/>
    </xf>
    <xf numFmtId="3" fontId="24" fillId="17" borderId="12" xfId="0" applyNumberFormat="1" applyFont="1" applyFill="1" applyBorder="1" applyAlignment="1">
      <alignment horizontal="center" vertical="center" wrapText="1"/>
    </xf>
    <xf numFmtId="3" fontId="24" fillId="17" borderId="10" xfId="0" applyNumberFormat="1" applyFont="1" applyFill="1" applyBorder="1" applyAlignment="1">
      <alignment horizontal="left" vertical="center" wrapText="1"/>
    </xf>
    <xf numFmtId="0" fontId="26" fillId="17" borderId="13" xfId="0" applyFont="1" applyFill="1" applyBorder="1" applyAlignment="1">
      <alignment horizontal="center" vertical="top" wrapText="1"/>
    </xf>
    <xf numFmtId="0" fontId="25" fillId="17" borderId="12" xfId="0" applyFont="1" applyFill="1" applyBorder="1" applyAlignment="1">
      <alignment vertical="center"/>
    </xf>
    <xf numFmtId="166" fontId="24" fillId="17" borderId="12" xfId="0" applyNumberFormat="1" applyFont="1" applyFill="1" applyBorder="1" applyAlignment="1">
      <alignment vertical="center"/>
    </xf>
    <xf numFmtId="1" fontId="25" fillId="17" borderId="12" xfId="29" applyNumberFormat="1" applyFont="1" applyFill="1" applyBorder="1" applyAlignment="1">
      <alignment vertical="center"/>
    </xf>
    <xf numFmtId="0" fontId="24" fillId="22" borderId="0" xfId="29" applyFont="1" applyFill="1" applyAlignment="1">
      <alignment horizontal="left"/>
    </xf>
    <xf numFmtId="0" fontId="24" fillId="22" borderId="0" xfId="29" applyFont="1" applyFill="1"/>
    <xf numFmtId="0" fontId="25" fillId="17" borderId="10" xfId="28" applyFont="1" applyFill="1" applyBorder="1" applyAlignment="1">
      <alignment horizontal="justify" vertical="top" wrapText="1"/>
    </xf>
    <xf numFmtId="168" fontId="35" fillId="17" borderId="10" xfId="0" applyNumberFormat="1" applyFont="1" applyFill="1" applyBorder="1" applyAlignment="1">
      <alignment horizontal="center" vertical="center" wrapText="1"/>
    </xf>
    <xf numFmtId="167" fontId="35" fillId="17" borderId="10" xfId="0" applyNumberFormat="1" applyFont="1" applyFill="1" applyBorder="1" applyAlignment="1">
      <alignment horizontal="center" vertical="center" wrapText="1"/>
    </xf>
    <xf numFmtId="166" fontId="35" fillId="17" borderId="10" xfId="0" applyNumberFormat="1" applyFont="1" applyFill="1" applyBorder="1" applyAlignment="1">
      <alignment horizontal="left" vertical="center" wrapText="1"/>
    </xf>
    <xf numFmtId="166" fontId="25" fillId="17" borderId="10" xfId="0" applyNumberFormat="1" applyFont="1" applyFill="1" applyBorder="1" applyAlignment="1">
      <alignment horizontal="left" vertical="center" wrapText="1"/>
    </xf>
    <xf numFmtId="166" fontId="23" fillId="17" borderId="10" xfId="0" applyNumberFormat="1" applyFont="1" applyFill="1" applyBorder="1" applyAlignment="1">
      <alignment horizontal="left" vertical="center" wrapText="1"/>
    </xf>
    <xf numFmtId="0" fontId="37" fillId="17" borderId="10" xfId="0" applyFont="1" applyFill="1" applyBorder="1" applyAlignment="1">
      <alignment horizontal="center" vertical="center" wrapText="1"/>
    </xf>
    <xf numFmtId="0" fontId="23" fillId="17" borderId="13" xfId="29" applyFont="1" applyFill="1" applyBorder="1" applyAlignment="1">
      <alignment horizontal="center" vertical="center" wrapText="1"/>
    </xf>
    <xf numFmtId="0" fontId="37" fillId="17" borderId="10" xfId="0" applyFont="1" applyFill="1" applyBorder="1" applyAlignment="1">
      <alignment horizontal="justify" vertical="top" wrapText="1"/>
    </xf>
    <xf numFmtId="0" fontId="40" fillId="17" borderId="10" xfId="0" applyFont="1" applyFill="1" applyBorder="1" applyAlignment="1">
      <alignment horizontal="justify" vertical="center" wrapText="1"/>
    </xf>
    <xf numFmtId="0" fontId="26" fillId="17" borderId="13" xfId="0" applyFont="1" applyFill="1" applyBorder="1" applyAlignment="1">
      <alignment horizontal="center" wrapText="1"/>
    </xf>
    <xf numFmtId="0" fontId="35" fillId="17" borderId="16" xfId="0" applyFont="1" applyFill="1" applyBorder="1" applyAlignment="1">
      <alignment horizontal="center" vertical="center"/>
    </xf>
    <xf numFmtId="0" fontId="35" fillId="17" borderId="10" xfId="0" applyFont="1" applyFill="1" applyBorder="1" applyAlignment="1">
      <alignment horizontal="center" vertical="top" wrapText="1"/>
    </xf>
    <xf numFmtId="0" fontId="25" fillId="17" borderId="10" xfId="0" applyFont="1" applyFill="1" applyBorder="1" applyAlignment="1">
      <alignment horizontal="left" vertical="top" wrapText="1"/>
    </xf>
    <xf numFmtId="0" fontId="26" fillId="17" borderId="10" xfId="28" applyFont="1" applyFill="1" applyBorder="1" applyAlignment="1">
      <alignment horizontal="justify" vertical="top" wrapText="1"/>
    </xf>
    <xf numFmtId="0" fontId="25" fillId="17" borderId="10" xfId="28" applyFont="1" applyFill="1" applyBorder="1" applyAlignment="1">
      <alignment horizontal="center" vertical="center" wrapText="1"/>
    </xf>
    <xf numFmtId="166" fontId="25" fillId="17" borderId="10" xfId="29" applyNumberFormat="1" applyFont="1" applyFill="1" applyBorder="1" applyAlignment="1">
      <alignment horizontal="center" vertical="center" wrapText="1"/>
    </xf>
    <xf numFmtId="0" fontId="26" fillId="18" borderId="11" xfId="29" applyFont="1" applyFill="1" applyBorder="1" applyAlignment="1">
      <alignment vertical="top"/>
    </xf>
    <xf numFmtId="0" fontId="26" fillId="18" borderId="19" xfId="29" applyFont="1" applyFill="1" applyBorder="1" applyAlignment="1">
      <alignment vertical="top"/>
    </xf>
    <xf numFmtId="0" fontId="25" fillId="18" borderId="11" xfId="29" applyFont="1" applyFill="1" applyBorder="1" applyAlignment="1">
      <alignment vertical="top"/>
    </xf>
    <xf numFmtId="0" fontId="26" fillId="18" borderId="11" xfId="29" applyFont="1" applyFill="1" applyBorder="1" applyAlignment="1">
      <alignment horizontal="center" vertical="center" wrapText="1"/>
    </xf>
    <xf numFmtId="0" fontId="26" fillId="17" borderId="10" xfId="28" applyFont="1" applyFill="1" applyBorder="1" applyAlignment="1">
      <alignment horizontal="center" vertical="top" wrapText="1"/>
    </xf>
    <xf numFmtId="0" fontId="25" fillId="17" borderId="10" xfId="28" applyFont="1" applyFill="1" applyBorder="1" applyAlignment="1">
      <alignment horizontal="center" vertical="top" wrapText="1"/>
    </xf>
    <xf numFmtId="166" fontId="26" fillId="17" borderId="10" xfId="28" applyNumberFormat="1" applyFont="1" applyFill="1" applyBorder="1" applyAlignment="1">
      <alignment horizontal="center" vertical="center" wrapText="1"/>
    </xf>
    <xf numFmtId="0" fontId="26" fillId="17" borderId="10" xfId="23" applyFont="1" applyFill="1" applyBorder="1" applyAlignment="1">
      <alignment horizontal="center" vertical="center" wrapText="1"/>
    </xf>
    <xf numFmtId="0" fontId="23" fillId="17" borderId="13" xfId="29" applyFont="1" applyFill="1" applyBorder="1" applyAlignment="1">
      <alignment horizontal="left" vertical="top"/>
    </xf>
    <xf numFmtId="0" fontId="25" fillId="17" borderId="10" xfId="23" applyFont="1" applyFill="1" applyBorder="1" applyAlignment="1">
      <alignment horizontal="justify" vertical="top" wrapText="1"/>
    </xf>
    <xf numFmtId="0" fontId="35" fillId="17" borderId="10" xfId="29" applyFont="1" applyFill="1" applyBorder="1" applyAlignment="1">
      <alignment horizontal="left" vertical="center" wrapText="1"/>
    </xf>
    <xf numFmtId="0" fontId="34" fillId="17" borderId="10" xfId="29" applyFont="1" applyFill="1" applyBorder="1" applyAlignment="1">
      <alignment horizontal="left" vertical="center" wrapText="1"/>
    </xf>
    <xf numFmtId="0" fontId="25" fillId="17" borderId="16" xfId="23" applyFont="1" applyFill="1" applyBorder="1" applyAlignment="1">
      <alignment horizontal="center" vertical="center" wrapText="1"/>
    </xf>
    <xf numFmtId="0" fontId="35" fillId="17" borderId="10" xfId="29" applyFont="1" applyFill="1" applyBorder="1" applyAlignment="1">
      <alignment horizontal="center" vertical="center" wrapText="1"/>
    </xf>
    <xf numFmtId="0" fontId="35" fillId="17" borderId="16" xfId="17" applyFont="1" applyFill="1" applyBorder="1" applyAlignment="1">
      <alignment horizontal="center" vertical="center" wrapText="1"/>
    </xf>
    <xf numFmtId="0" fontId="26" fillId="17" borderId="10" xfId="0" applyFont="1" applyFill="1" applyBorder="1" applyAlignment="1">
      <alignment vertical="top" wrapText="1"/>
    </xf>
    <xf numFmtId="0" fontId="35" fillId="17" borderId="10" xfId="0" applyFont="1" applyFill="1" applyBorder="1" applyAlignment="1">
      <alignment horizontal="left" vertical="top" wrapText="1"/>
    </xf>
    <xf numFmtId="0" fontId="35" fillId="17" borderId="10" xfId="0" applyFont="1" applyFill="1" applyBorder="1" applyAlignment="1">
      <alignment horizontal="center" vertical="center" wrapText="1"/>
    </xf>
    <xf numFmtId="0" fontId="35" fillId="17" borderId="10" xfId="0" applyFont="1" applyFill="1" applyBorder="1" applyAlignment="1">
      <alignment horizontal="left" vertical="center" wrapText="1"/>
    </xf>
    <xf numFmtId="0" fontId="24" fillId="17" borderId="17" xfId="0" applyFont="1" applyFill="1" applyBorder="1" applyAlignment="1">
      <alignment horizontal="center" vertical="center" wrapText="1"/>
    </xf>
    <xf numFmtId="0" fontId="31" fillId="17" borderId="10" xfId="0" applyFont="1" applyFill="1" applyBorder="1" applyAlignment="1">
      <alignment horizontal="center" vertical="center" wrapText="1"/>
    </xf>
    <xf numFmtId="0" fontId="34" fillId="17" borderId="10" xfId="0" applyFont="1" applyFill="1" applyBorder="1" applyAlignment="1">
      <alignment horizontal="justify" vertical="top" wrapText="1"/>
    </xf>
    <xf numFmtId="0" fontId="35" fillId="17" borderId="10" xfId="0" applyFont="1" applyFill="1" applyBorder="1" applyAlignment="1">
      <alignment horizontal="justify" vertical="top" wrapText="1"/>
    </xf>
    <xf numFmtId="0" fontId="34" fillId="17" borderId="10" xfId="0" applyFont="1" applyFill="1" applyBorder="1" applyAlignment="1">
      <alignment horizontal="left" vertical="top" wrapText="1"/>
    </xf>
    <xf numFmtId="0" fontId="25" fillId="17" borderId="10" xfId="28" applyFont="1" applyFill="1" applyBorder="1" applyAlignment="1">
      <alignment horizontal="left" vertical="top" wrapText="1"/>
    </xf>
    <xf numFmtId="0" fontId="35" fillId="17" borderId="17" xfId="0" applyFont="1" applyFill="1" applyBorder="1" applyAlignment="1">
      <alignment horizontal="center" vertical="center" wrapText="1"/>
    </xf>
    <xf numFmtId="0" fontId="35" fillId="17" borderId="20" xfId="0" applyFont="1" applyFill="1" applyBorder="1" applyAlignment="1">
      <alignment horizontal="center" vertical="center" wrapText="1"/>
    </xf>
    <xf numFmtId="0" fontId="35" fillId="17" borderId="16" xfId="0" applyFont="1" applyFill="1" applyBorder="1" applyAlignment="1">
      <alignment horizontal="center" vertical="center" wrapText="1"/>
    </xf>
    <xf numFmtId="0" fontId="25" fillId="17" borderId="10" xfId="23" applyFont="1" applyFill="1" applyBorder="1" applyAlignment="1">
      <alignment horizontal="center" vertical="center" wrapText="1"/>
    </xf>
    <xf numFmtId="0" fontId="35" fillId="17" borderId="10" xfId="23" applyFont="1" applyFill="1" applyBorder="1" applyAlignment="1">
      <alignment horizontal="justify" vertical="top" wrapText="1"/>
    </xf>
    <xf numFmtId="0" fontId="35" fillId="17" borderId="16" xfId="23" applyFont="1" applyFill="1" applyBorder="1" applyAlignment="1">
      <alignment horizontal="center" vertical="center" wrapText="1"/>
    </xf>
    <xf numFmtId="0" fontId="35" fillId="17" borderId="10" xfId="23" applyFont="1" applyFill="1" applyBorder="1" applyAlignment="1">
      <alignment horizontal="center" vertical="center" wrapText="1"/>
    </xf>
    <xf numFmtId="0" fontId="25" fillId="17" borderId="10" xfId="0" applyFont="1" applyFill="1" applyBorder="1" applyAlignment="1">
      <alignment horizontal="left" vertical="center" wrapText="1"/>
    </xf>
    <xf numFmtId="0" fontId="25" fillId="17" borderId="16" xfId="0" applyFont="1" applyFill="1" applyBorder="1" applyAlignment="1">
      <alignment horizontal="center" vertical="center" wrapText="1"/>
    </xf>
    <xf numFmtId="0" fontId="23" fillId="17" borderId="13" xfId="0" applyFont="1" applyFill="1" applyBorder="1" applyAlignment="1">
      <alignment horizontal="center" vertical="center"/>
    </xf>
    <xf numFmtId="0" fontId="24" fillId="17" borderId="10" xfId="0" applyFont="1" applyFill="1" applyBorder="1" applyAlignment="1">
      <alignment horizontal="center" vertical="center" wrapText="1"/>
    </xf>
    <xf numFmtId="0" fontId="24" fillId="17" borderId="16" xfId="0" applyFont="1" applyFill="1" applyBorder="1" applyAlignment="1">
      <alignment horizontal="center" vertical="center" wrapText="1"/>
    </xf>
    <xf numFmtId="0" fontId="24" fillId="17" borderId="11" xfId="0" applyFont="1" applyFill="1" applyBorder="1" applyAlignment="1">
      <alignment horizontal="center" vertical="center" wrapText="1"/>
    </xf>
    <xf numFmtId="0" fontId="24" fillId="17" borderId="10" xfId="0" applyFont="1" applyFill="1" applyBorder="1" applyAlignment="1">
      <alignment horizontal="justify" vertical="top" wrapText="1"/>
    </xf>
    <xf numFmtId="164" fontId="25" fillId="17" borderId="10" xfId="0" applyNumberFormat="1" applyFont="1" applyFill="1" applyBorder="1" applyAlignment="1">
      <alignment horizontal="center" vertical="center" wrapText="1" shrinkToFit="1"/>
    </xf>
    <xf numFmtId="0" fontId="24" fillId="17" borderId="10" xfId="29" applyFont="1" applyFill="1" applyBorder="1" applyAlignment="1">
      <alignment horizontal="center" vertical="top"/>
    </xf>
    <xf numFmtId="0" fontId="23" fillId="17" borderId="10" xfId="27" applyFont="1" applyFill="1" applyBorder="1" applyAlignment="1">
      <alignment horizontal="center" vertical="center" wrapText="1"/>
    </xf>
    <xf numFmtId="166" fontId="23" fillId="17" borderId="10" xfId="27" applyNumberFormat="1" applyFont="1" applyFill="1" applyBorder="1" applyAlignment="1">
      <alignment horizontal="center" vertical="center" wrapText="1"/>
    </xf>
    <xf numFmtId="0" fontId="26" fillId="17" borderId="10" xfId="27" applyFont="1" applyFill="1" applyBorder="1" applyAlignment="1">
      <alignment horizontal="center" vertical="center" wrapText="1"/>
    </xf>
    <xf numFmtId="0" fontId="25" fillId="17" borderId="10" xfId="27" applyFont="1" applyFill="1" applyBorder="1" applyAlignment="1">
      <alignment horizontal="justify" vertical="top" wrapText="1"/>
    </xf>
    <xf numFmtId="0" fontId="34" fillId="17" borderId="10" xfId="27" applyFont="1" applyFill="1" applyBorder="1" applyAlignment="1">
      <alignment horizontal="center" vertical="center" wrapText="1"/>
    </xf>
    <xf numFmtId="0" fontId="23" fillId="17" borderId="17" xfId="0" applyFont="1" applyFill="1" applyBorder="1" applyAlignment="1">
      <alignment horizontal="center" vertical="center" wrapText="1"/>
    </xf>
    <xf numFmtId="0" fontId="24" fillId="17" borderId="17" xfId="0" applyFont="1" applyFill="1" applyBorder="1" applyAlignment="1">
      <alignment horizontal="center" vertical="center"/>
    </xf>
    <xf numFmtId="0" fontId="24" fillId="17" borderId="17" xfId="0" applyFont="1" applyFill="1" applyBorder="1" applyAlignment="1">
      <alignment horizontal="justify" vertical="top" wrapText="1"/>
    </xf>
    <xf numFmtId="0" fontId="24" fillId="17" borderId="20" xfId="0" applyFont="1" applyFill="1" applyBorder="1" applyAlignment="1">
      <alignment horizontal="center" vertical="center"/>
    </xf>
    <xf numFmtId="0" fontId="24" fillId="17" borderId="21" xfId="0" applyFont="1" applyFill="1" applyBorder="1" applyAlignment="1">
      <alignment horizontal="center" vertical="center" wrapText="1"/>
    </xf>
    <xf numFmtId="0" fontId="24" fillId="17" borderId="10" xfId="27" applyFont="1" applyFill="1" applyBorder="1" applyAlignment="1">
      <alignment horizontal="left" vertical="center" wrapText="1"/>
    </xf>
    <xf numFmtId="0" fontId="24" fillId="17" borderId="12" xfId="27" applyFont="1" applyFill="1" applyBorder="1" applyAlignment="1">
      <alignment horizontal="center" vertical="center" wrapText="1"/>
    </xf>
    <xf numFmtId="0" fontId="35" fillId="17" borderId="10" xfId="27" applyFont="1" applyFill="1" applyBorder="1" applyAlignment="1">
      <alignment horizontal="center" vertical="center" wrapText="1"/>
    </xf>
    <xf numFmtId="0" fontId="24" fillId="17" borderId="16" xfId="27" applyFont="1" applyFill="1" applyBorder="1" applyAlignment="1">
      <alignment horizontal="center" vertical="center" wrapText="1"/>
    </xf>
    <xf numFmtId="0" fontId="24" fillId="17" borderId="10" xfId="27" applyFont="1" applyFill="1" applyBorder="1" applyAlignment="1">
      <alignment horizontal="justify" vertical="top" wrapText="1"/>
    </xf>
    <xf numFmtId="0" fontId="25" fillId="17" borderId="10" xfId="27" applyFont="1" applyFill="1" applyBorder="1" applyAlignment="1">
      <alignment horizontal="left" vertical="center" wrapText="1"/>
    </xf>
    <xf numFmtId="0" fontId="24" fillId="17" borderId="10" xfId="27" applyFont="1" applyFill="1" applyBorder="1" applyAlignment="1">
      <alignment horizontal="center" vertical="center" wrapText="1"/>
    </xf>
    <xf numFmtId="0" fontId="25" fillId="17" borderId="16" xfId="27" applyFont="1" applyFill="1" applyBorder="1" applyAlignment="1">
      <alignment horizontal="center" vertical="center" wrapText="1"/>
    </xf>
    <xf numFmtId="0" fontId="25" fillId="17" borderId="10" xfId="27" applyFont="1" applyFill="1" applyBorder="1" applyAlignment="1">
      <alignment horizontal="center" vertical="center" wrapText="1"/>
    </xf>
    <xf numFmtId="3" fontId="25" fillId="17" borderId="10" xfId="0" applyNumberFormat="1" applyFont="1" applyFill="1" applyBorder="1" applyAlignment="1">
      <alignment horizontal="center" vertical="center" wrapText="1"/>
    </xf>
    <xf numFmtId="0" fontId="32" fillId="17" borderId="10" xfId="27" applyFont="1" applyFill="1" applyBorder="1" applyAlignment="1">
      <alignment horizontal="center" vertical="center" wrapText="1"/>
    </xf>
    <xf numFmtId="49" fontId="25" fillId="0" borderId="0" xfId="0" applyNumberFormat="1" applyFont="1"/>
    <xf numFmtId="49" fontId="26" fillId="17" borderId="17" xfId="0" applyNumberFormat="1" applyFont="1" applyFill="1" applyBorder="1" applyAlignment="1">
      <alignment horizontal="center" vertical="center" wrapText="1"/>
    </xf>
    <xf numFmtId="49" fontId="24" fillId="17" borderId="0" xfId="29" applyNumberFormat="1" applyFont="1" applyFill="1" applyBorder="1" applyAlignment="1">
      <alignment horizontal="left" vertical="center"/>
    </xf>
    <xf numFmtId="49" fontId="24" fillId="17" borderId="0" xfId="29" applyNumberFormat="1" applyFont="1" applyFill="1" applyBorder="1" applyAlignment="1">
      <alignment horizontal="center" vertical="center"/>
    </xf>
    <xf numFmtId="0" fontId="24" fillId="18" borderId="10" xfId="29" applyFont="1" applyFill="1" applyBorder="1" applyAlignment="1">
      <alignment horizontal="center" vertical="center" wrapText="1"/>
    </xf>
    <xf numFmtId="0" fontId="25" fillId="18" borderId="10" xfId="0" applyFont="1" applyFill="1" applyBorder="1" applyAlignment="1">
      <alignment horizontal="center" vertical="center" wrapText="1"/>
    </xf>
    <xf numFmtId="0" fontId="25" fillId="18" borderId="10" xfId="29" applyFont="1" applyFill="1" applyBorder="1" applyAlignment="1">
      <alignment horizontal="center" vertical="center" wrapText="1"/>
    </xf>
    <xf numFmtId="0" fontId="26" fillId="17" borderId="10" xfId="29" applyFont="1" applyFill="1" applyBorder="1" applyAlignment="1">
      <alignment vertical="center"/>
    </xf>
    <xf numFmtId="49" fontId="25" fillId="17" borderId="10" xfId="0" applyNumberFormat="1" applyFont="1" applyFill="1" applyBorder="1" applyAlignment="1">
      <alignment horizontal="center" vertical="top" wrapText="1"/>
    </xf>
    <xf numFmtId="0" fontId="26" fillId="17" borderId="11" xfId="0" applyFont="1" applyFill="1" applyBorder="1" applyAlignment="1">
      <alignment horizontal="center" vertical="center" wrapText="1"/>
    </xf>
    <xf numFmtId="0" fontId="26" fillId="17" borderId="10" xfId="0" applyFont="1" applyFill="1" applyBorder="1" applyAlignment="1">
      <alignment horizontal="justify" vertical="center"/>
    </xf>
    <xf numFmtId="0" fontId="23" fillId="17" borderId="12" xfId="0" applyFont="1" applyFill="1" applyBorder="1" applyAlignment="1">
      <alignment horizontal="center" vertical="center" wrapText="1"/>
    </xf>
    <xf numFmtId="3" fontId="26" fillId="17" borderId="10" xfId="0" applyNumberFormat="1" applyFont="1" applyFill="1" applyBorder="1" applyAlignment="1">
      <alignment horizontal="center" vertical="center" wrapText="1"/>
    </xf>
    <xf numFmtId="0" fontId="23" fillId="15" borderId="10" xfId="29" applyFont="1" applyFill="1" applyBorder="1" applyAlignment="1">
      <alignment vertical="top"/>
    </xf>
    <xf numFmtId="0" fontId="26" fillId="15" borderId="10" xfId="0" applyFont="1" applyFill="1" applyBorder="1" applyAlignment="1">
      <alignment horizontal="center" vertical="top" wrapText="1"/>
    </xf>
    <xf numFmtId="0" fontId="26" fillId="16" borderId="10" xfId="0" applyFont="1" applyFill="1" applyBorder="1" applyAlignment="1">
      <alignment horizontal="center" vertical="top" wrapText="1"/>
    </xf>
    <xf numFmtId="0" fontId="24" fillId="15" borderId="10" xfId="29" applyFont="1" applyFill="1" applyBorder="1" applyAlignment="1">
      <alignment horizontal="center" vertical="center"/>
    </xf>
    <xf numFmtId="0" fontId="24" fillId="16" borderId="10" xfId="29" applyFont="1" applyFill="1" applyBorder="1" applyAlignment="1">
      <alignment horizontal="center" vertical="center"/>
    </xf>
    <xf numFmtId="0" fontId="24" fillId="15" borderId="10" xfId="29" applyFont="1" applyFill="1" applyBorder="1" applyAlignment="1">
      <alignment vertical="center"/>
    </xf>
    <xf numFmtId="0" fontId="23" fillId="15" borderId="10" xfId="29" applyFont="1" applyFill="1" applyBorder="1" applyAlignment="1">
      <alignment horizontal="center" vertical="center"/>
    </xf>
    <xf numFmtId="0" fontId="25" fillId="17" borderId="10" xfId="0" applyFont="1" applyFill="1" applyBorder="1" applyAlignment="1">
      <alignment vertical="top" wrapText="1"/>
    </xf>
    <xf numFmtId="0" fontId="26" fillId="17" borderId="10" xfId="0" applyFont="1" applyFill="1" applyBorder="1" applyAlignment="1">
      <alignment horizontal="center" vertical="center" wrapText="1"/>
    </xf>
    <xf numFmtId="0" fontId="24" fillId="17" borderId="0" xfId="29" applyFont="1" applyFill="1"/>
    <xf numFmtId="0" fontId="26" fillId="17" borderId="10" xfId="0" applyFont="1" applyFill="1" applyBorder="1" applyAlignment="1">
      <alignment horizontal="center" vertical="center"/>
    </xf>
    <xf numFmtId="0" fontId="24" fillId="17" borderId="10" xfId="29" applyFont="1" applyFill="1" applyBorder="1" applyAlignment="1">
      <alignment horizontal="center" vertical="center"/>
    </xf>
    <xf numFmtId="0" fontId="25" fillId="17" borderId="10" xfId="0" applyFont="1" applyFill="1" applyBorder="1" applyAlignment="1">
      <alignment horizontal="justify" vertical="top" wrapText="1"/>
    </xf>
    <xf numFmtId="166" fontId="26" fillId="17" borderId="10" xfId="0" applyNumberFormat="1" applyFont="1" applyFill="1" applyBorder="1" applyAlignment="1">
      <alignment horizontal="center" vertical="center" wrapText="1"/>
    </xf>
    <xf numFmtId="0" fontId="24" fillId="16" borderId="10" xfId="29" applyFont="1" applyFill="1" applyBorder="1" applyAlignment="1">
      <alignment vertical="center"/>
    </xf>
    <xf numFmtId="0" fontId="25" fillId="17" borderId="10" xfId="29" applyFont="1" applyFill="1" applyBorder="1" applyAlignment="1">
      <alignment horizontal="center" vertical="center"/>
    </xf>
    <xf numFmtId="0" fontId="23" fillId="17" borderId="10" xfId="29" applyFont="1" applyFill="1" applyBorder="1" applyAlignment="1">
      <alignment horizontal="center" vertical="center"/>
    </xf>
    <xf numFmtId="0" fontId="25" fillId="17" borderId="10" xfId="0" applyFont="1" applyFill="1" applyBorder="1" applyAlignment="1">
      <alignment horizontal="center" vertical="top" wrapText="1"/>
    </xf>
    <xf numFmtId="0" fontId="23" fillId="16" borderId="10" xfId="29" applyFont="1" applyFill="1" applyBorder="1" applyAlignment="1">
      <alignment horizontal="center" vertical="center"/>
    </xf>
    <xf numFmtId="0" fontId="26" fillId="16" borderId="10" xfId="29" applyFont="1" applyFill="1" applyBorder="1" applyAlignment="1">
      <alignment vertical="top" wrapText="1"/>
    </xf>
    <xf numFmtId="0" fontId="23" fillId="16" borderId="10" xfId="29" applyFont="1" applyFill="1" applyBorder="1" applyAlignment="1">
      <alignment vertical="top"/>
    </xf>
    <xf numFmtId="0" fontId="26" fillId="17" borderId="10" xfId="29" applyFont="1" applyFill="1" applyBorder="1" applyAlignment="1">
      <alignment horizontal="center" vertical="center" wrapText="1"/>
    </xf>
    <xf numFmtId="0" fontId="25" fillId="17" borderId="10" xfId="29" applyFont="1" applyFill="1" applyBorder="1" applyAlignment="1">
      <alignment horizontal="center" wrapText="1"/>
    </xf>
    <xf numFmtId="0" fontId="26" fillId="17" borderId="12" xfId="29" applyFont="1" applyFill="1" applyBorder="1" applyAlignment="1">
      <alignment horizontal="center" vertical="center" wrapText="1"/>
    </xf>
    <xf numFmtId="0" fontId="26" fillId="17" borderId="10" xfId="29" applyFont="1" applyFill="1" applyBorder="1" applyAlignment="1">
      <alignment horizontal="center" vertical="center"/>
    </xf>
    <xf numFmtId="0" fontId="26" fillId="17" borderId="10" xfId="0" applyFont="1" applyFill="1" applyBorder="1" applyAlignment="1">
      <alignment horizontal="center" vertical="top" wrapText="1"/>
    </xf>
    <xf numFmtId="0" fontId="36" fillId="17" borderId="10" xfId="0" applyFont="1" applyFill="1" applyBorder="1" applyAlignment="1">
      <alignment horizontal="justify" vertical="top" wrapText="1"/>
    </xf>
    <xf numFmtId="167" fontId="26" fillId="17" borderId="10" xfId="0" applyNumberFormat="1" applyFont="1" applyFill="1" applyBorder="1" applyAlignment="1">
      <alignment horizontal="center" vertical="center" wrapText="1"/>
    </xf>
    <xf numFmtId="167" fontId="26" fillId="17" borderId="12" xfId="0" applyNumberFormat="1" applyFont="1" applyFill="1" applyBorder="1" applyAlignment="1">
      <alignment horizontal="center" vertical="center" wrapText="1"/>
    </xf>
    <xf numFmtId="167" fontId="25" fillId="17" borderId="10" xfId="0" applyNumberFormat="1" applyFont="1" applyFill="1" applyBorder="1" applyAlignment="1">
      <alignment horizontal="center" vertical="center" wrapText="1"/>
    </xf>
    <xf numFmtId="167" fontId="25" fillId="17" borderId="10" xfId="0" applyNumberFormat="1" applyFont="1" applyFill="1" applyBorder="1" applyAlignment="1">
      <alignment horizontal="justify" vertical="top" wrapText="1"/>
    </xf>
    <xf numFmtId="0" fontId="25" fillId="17" borderId="10" xfId="29" applyFont="1" applyFill="1" applyBorder="1" applyAlignment="1">
      <alignment horizontal="justify" vertical="top" wrapText="1"/>
    </xf>
    <xf numFmtId="166" fontId="25" fillId="17" borderId="10" xfId="0" applyNumberFormat="1" applyFont="1" applyFill="1" applyBorder="1" applyAlignment="1">
      <alignment horizontal="justify" vertical="top" wrapText="1"/>
    </xf>
    <xf numFmtId="0" fontId="26" fillId="18" borderId="10" xfId="29" applyFont="1" applyFill="1" applyBorder="1" applyAlignment="1">
      <alignment vertical="top" wrapText="1"/>
    </xf>
    <xf numFmtId="0" fontId="25" fillId="18" borderId="10" xfId="29" applyFont="1" applyFill="1" applyBorder="1" applyAlignment="1">
      <alignment horizontal="center" vertical="center"/>
    </xf>
    <xf numFmtId="0" fontId="24" fillId="16" borderId="10" xfId="29" applyFont="1" applyFill="1" applyBorder="1" applyAlignment="1">
      <alignment horizontal="center"/>
    </xf>
    <xf numFmtId="0" fontId="24" fillId="17" borderId="0" xfId="29" applyFont="1" applyFill="1" applyBorder="1" applyAlignment="1">
      <alignment horizontal="center" wrapText="1"/>
    </xf>
    <xf numFmtId="0" fontId="24" fillId="17" borderId="0" xfId="29" applyFont="1" applyFill="1" applyAlignment="1">
      <alignment horizontal="center"/>
    </xf>
    <xf numFmtId="0" fontId="25" fillId="17" borderId="0" xfId="29" applyFont="1" applyFill="1"/>
    <xf numFmtId="0" fontId="25" fillId="17" borderId="0" xfId="0" applyFont="1" applyFill="1"/>
    <xf numFmtId="0" fontId="25" fillId="17" borderId="10" xfId="29" applyFont="1" applyFill="1" applyBorder="1" applyAlignment="1">
      <alignment vertical="center"/>
    </xf>
    <xf numFmtId="0" fontId="25" fillId="17" borderId="11" xfId="0" applyFont="1" applyFill="1" applyBorder="1" applyAlignment="1">
      <alignment horizontal="center" vertical="center" wrapText="1"/>
    </xf>
    <xf numFmtId="0" fontId="25" fillId="17" borderId="11" xfId="29" applyFont="1" applyFill="1" applyBorder="1" applyAlignment="1">
      <alignment horizontal="center" vertical="center"/>
    </xf>
    <xf numFmtId="0" fontId="25" fillId="17" borderId="10" xfId="0" applyFont="1" applyFill="1" applyBorder="1" applyAlignment="1">
      <alignment horizontal="center" vertical="center" wrapText="1"/>
    </xf>
    <xf numFmtId="0" fontId="25" fillId="17" borderId="10" xfId="29" applyFont="1" applyFill="1" applyBorder="1" applyAlignment="1">
      <alignment horizontal="center" vertical="center" wrapText="1"/>
    </xf>
    <xf numFmtId="0" fontId="23" fillId="17" borderId="0" xfId="29" applyFont="1" applyFill="1" applyBorder="1" applyAlignment="1">
      <alignment horizontal="center" wrapText="1"/>
    </xf>
    <xf numFmtId="0" fontId="24" fillId="16" borderId="12" xfId="29" applyFont="1" applyFill="1" applyBorder="1" applyAlignment="1">
      <alignment horizontal="center" vertical="center"/>
    </xf>
    <xf numFmtId="3" fontId="26" fillId="17" borderId="12" xfId="0" applyNumberFormat="1" applyFont="1" applyFill="1" applyBorder="1" applyAlignment="1">
      <alignment horizontal="center" vertical="center" wrapText="1"/>
    </xf>
    <xf numFmtId="3" fontId="25" fillId="17" borderId="12" xfId="0" applyNumberFormat="1" applyFont="1" applyFill="1" applyBorder="1" applyAlignment="1">
      <alignment horizontal="center" vertical="center" wrapText="1"/>
    </xf>
    <xf numFmtId="0" fontId="26" fillId="16" borderId="10" xfId="29" applyFont="1" applyFill="1" applyBorder="1" applyAlignment="1">
      <alignment horizontal="left"/>
    </xf>
    <xf numFmtId="0" fontId="24" fillId="17" borderId="0" xfId="29" applyFont="1" applyFill="1" applyAlignment="1"/>
    <xf numFmtId="0" fontId="24" fillId="17" borderId="0" xfId="29" applyFont="1" applyFill="1" applyBorder="1" applyAlignment="1"/>
    <xf numFmtId="0" fontId="24" fillId="19" borderId="0" xfId="29" applyFont="1" applyFill="1"/>
    <xf numFmtId="0" fontId="25" fillId="16" borderId="11" xfId="29" applyFont="1" applyFill="1" applyBorder="1" applyAlignment="1">
      <alignment vertical="top" wrapText="1"/>
    </xf>
    <xf numFmtId="0" fontId="25" fillId="18" borderId="17" xfId="29" applyFont="1" applyFill="1" applyBorder="1" applyAlignment="1">
      <alignment vertical="top" wrapText="1"/>
    </xf>
    <xf numFmtId="0" fontId="25" fillId="16" borderId="10" xfId="29" applyFont="1" applyFill="1" applyBorder="1" applyAlignment="1">
      <alignment horizontal="left"/>
    </xf>
    <xf numFmtId="0" fontId="24" fillId="17" borderId="10" xfId="29" applyFont="1" applyFill="1" applyBorder="1" applyAlignment="1">
      <alignment horizontal="center" vertical="center" wrapText="1"/>
    </xf>
    <xf numFmtId="166" fontId="26" fillId="17" borderId="10" xfId="29" applyNumberFormat="1" applyFont="1" applyFill="1" applyBorder="1" applyAlignment="1">
      <alignment horizontal="center" vertical="center" wrapText="1"/>
    </xf>
    <xf numFmtId="0" fontId="25" fillId="0" borderId="10" xfId="0" applyFont="1" applyBorder="1" applyAlignment="1">
      <alignment horizontal="center" vertical="center" wrapText="1"/>
    </xf>
    <xf numFmtId="0" fontId="37" fillId="17" borderId="0" xfId="0" applyFont="1" applyFill="1" applyAlignment="1">
      <alignment horizontal="justify" vertical="center"/>
    </xf>
    <xf numFmtId="4" fontId="25" fillId="17" borderId="10" xfId="0" applyNumberFormat="1" applyFont="1" applyFill="1" applyBorder="1" applyAlignment="1">
      <alignment horizontal="center" vertical="center" wrapText="1"/>
    </xf>
    <xf numFmtId="0" fontId="25" fillId="17" borderId="13" xfId="29" applyFont="1" applyFill="1" applyBorder="1" applyAlignment="1">
      <alignment horizontal="center" wrapText="1"/>
    </xf>
    <xf numFmtId="0" fontId="24" fillId="17" borderId="0" xfId="29" applyFont="1" applyFill="1" applyBorder="1" applyAlignment="1">
      <alignment horizontal="center"/>
    </xf>
    <xf numFmtId="167" fontId="25" fillId="17" borderId="12" xfId="0" applyNumberFormat="1" applyFont="1" applyFill="1" applyBorder="1" applyAlignment="1">
      <alignment horizontal="center" vertical="center" wrapText="1"/>
    </xf>
    <xf numFmtId="166" fontId="24" fillId="15" borderId="10" xfId="29" applyNumberFormat="1" applyFont="1" applyFill="1" applyBorder="1" applyAlignment="1">
      <alignment horizontal="center" vertical="center"/>
    </xf>
    <xf numFmtId="167" fontId="26" fillId="17" borderId="10" xfId="0" applyNumberFormat="1" applyFont="1" applyFill="1" applyBorder="1" applyAlignment="1">
      <alignment horizontal="left" vertical="center" wrapText="1"/>
    </xf>
    <xf numFmtId="0" fontId="25" fillId="17" borderId="0" xfId="29" applyFont="1" applyFill="1" applyAlignment="1">
      <alignment horizontal="left"/>
    </xf>
    <xf numFmtId="167" fontId="25" fillId="17" borderId="10" xfId="0" applyNumberFormat="1" applyFont="1" applyFill="1" applyBorder="1" applyAlignment="1">
      <alignment horizontal="left" vertical="center" wrapText="1"/>
    </xf>
    <xf numFmtId="0" fontId="36" fillId="17" borderId="0" xfId="0" applyFont="1" applyFill="1" applyAlignment="1">
      <alignment horizontal="center" vertical="center"/>
    </xf>
    <xf numFmtId="0" fontId="24" fillId="17" borderId="12" xfId="29" applyFont="1" applyFill="1" applyBorder="1" applyAlignment="1">
      <alignment horizontal="center" vertical="center" wrapText="1"/>
    </xf>
    <xf numFmtId="0" fontId="26" fillId="17" borderId="10" xfId="29" applyFont="1" applyFill="1" applyBorder="1" applyAlignment="1">
      <alignment horizontal="justify" vertical="top" wrapText="1"/>
    </xf>
    <xf numFmtId="49" fontId="26" fillId="17" borderId="10" xfId="29" applyNumberFormat="1" applyFont="1" applyFill="1" applyBorder="1" applyAlignment="1">
      <alignment horizontal="center" vertical="center" wrapText="1"/>
    </xf>
    <xf numFmtId="0" fontId="24" fillId="17" borderId="22" xfId="0" applyFont="1" applyFill="1" applyBorder="1" applyAlignment="1">
      <alignment horizontal="center" vertical="center" wrapText="1"/>
    </xf>
    <xf numFmtId="0" fontId="24" fillId="18" borderId="12" xfId="29" applyFont="1" applyFill="1" applyBorder="1" applyAlignment="1">
      <alignment horizontal="center" vertical="center" wrapText="1"/>
    </xf>
    <xf numFmtId="0" fontId="25" fillId="18" borderId="12" xfId="0" applyFont="1" applyFill="1" applyBorder="1" applyAlignment="1">
      <alignment horizontal="center" vertical="center" wrapText="1"/>
    </xf>
    <xf numFmtId="0" fontId="24" fillId="18" borderId="21" xfId="29" applyFont="1" applyFill="1" applyBorder="1" applyAlignment="1">
      <alignment horizontal="center" vertical="center" wrapText="1"/>
    </xf>
    <xf numFmtId="0" fontId="34" fillId="18" borderId="22" xfId="0" applyFont="1" applyFill="1" applyBorder="1" applyAlignment="1">
      <alignment horizontal="center" vertical="center" wrapText="1"/>
    </xf>
    <xf numFmtId="0" fontId="34" fillId="18" borderId="12" xfId="0" applyFont="1" applyFill="1" applyBorder="1" applyAlignment="1">
      <alignment horizontal="center" vertical="center" wrapText="1"/>
    </xf>
    <xf numFmtId="0" fontId="25" fillId="18" borderId="12" xfId="29" applyFont="1" applyFill="1" applyBorder="1" applyAlignment="1">
      <alignment horizontal="center" vertical="center" wrapText="1"/>
    </xf>
    <xf numFmtId="0" fontId="24" fillId="20" borderId="0" xfId="29" applyFont="1" applyFill="1" applyAlignment="1">
      <alignment horizontal="left"/>
    </xf>
    <xf numFmtId="0" fontId="24" fillId="20" borderId="0" xfId="29" applyFont="1" applyFill="1"/>
    <xf numFmtId="0" fontId="25" fillId="17" borderId="16" xfId="29" applyFont="1" applyFill="1" applyBorder="1" applyAlignment="1">
      <alignment horizontal="center" vertical="center" wrapText="1"/>
    </xf>
    <xf numFmtId="0" fontId="25" fillId="17" borderId="17" xfId="0" applyFont="1" applyFill="1" applyBorder="1" applyAlignment="1">
      <alignment horizontal="center" vertical="top" wrapText="1"/>
    </xf>
    <xf numFmtId="0" fontId="24" fillId="17" borderId="11" xfId="0" applyFont="1" applyFill="1" applyBorder="1" applyAlignment="1">
      <alignment vertical="center" wrapText="1"/>
    </xf>
    <xf numFmtId="0" fontId="24" fillId="17" borderId="11" xfId="29" applyFont="1" applyFill="1" applyBorder="1" applyAlignment="1">
      <alignment horizontal="center" vertical="center" wrapText="1"/>
    </xf>
    <xf numFmtId="166" fontId="25" fillId="17" borderId="11" xfId="0" applyNumberFormat="1" applyFont="1" applyFill="1" applyBorder="1" applyAlignment="1">
      <alignment horizontal="center" vertical="center" wrapText="1"/>
    </xf>
    <xf numFmtId="0" fontId="23" fillId="17" borderId="10" xfId="29" applyFont="1" applyFill="1" applyBorder="1" applyAlignment="1">
      <alignment horizontal="center" vertical="center" wrapText="1"/>
    </xf>
    <xf numFmtId="0" fontId="37" fillId="17" borderId="0" xfId="0" applyFont="1" applyFill="1" applyAlignment="1">
      <alignment horizontal="left" vertical="center"/>
    </xf>
    <xf numFmtId="0" fontId="24" fillId="19" borderId="18" xfId="29" applyFont="1" applyFill="1" applyBorder="1" applyAlignment="1">
      <alignment horizontal="center" wrapText="1"/>
    </xf>
    <xf numFmtId="0" fontId="25" fillId="16" borderId="10" xfId="29" applyFont="1" applyFill="1" applyBorder="1" applyAlignment="1">
      <alignment horizontal="center" vertical="top"/>
    </xf>
    <xf numFmtId="0" fontId="25" fillId="16" borderId="11" xfId="29" applyFont="1" applyFill="1" applyBorder="1" applyAlignment="1">
      <alignment horizontal="center" vertical="top" wrapText="1"/>
    </xf>
    <xf numFmtId="0" fontId="25" fillId="16" borderId="10" xfId="0" applyFont="1" applyFill="1" applyBorder="1" applyAlignment="1">
      <alignment horizontal="center" vertical="center"/>
    </xf>
    <xf numFmtId="0" fontId="25" fillId="16" borderId="10" xfId="29" applyFont="1" applyFill="1" applyBorder="1" applyAlignment="1">
      <alignment horizontal="center"/>
    </xf>
    <xf numFmtId="0" fontId="24" fillId="19" borderId="13" xfId="29" applyFont="1" applyFill="1" applyBorder="1" applyAlignment="1">
      <alignment horizontal="center" wrapText="1"/>
    </xf>
    <xf numFmtId="0" fontId="35" fillId="17" borderId="10" xfId="17" applyFont="1" applyFill="1" applyBorder="1" applyAlignment="1">
      <alignment horizontal="center" vertical="center" wrapText="1"/>
    </xf>
    <xf numFmtId="0" fontId="24" fillId="16" borderId="10" xfId="0" applyFont="1" applyFill="1" applyBorder="1" applyAlignment="1">
      <alignment horizontal="center" vertical="top"/>
    </xf>
    <xf numFmtId="2" fontId="25" fillId="17" borderId="10" xfId="0" applyNumberFormat="1" applyFont="1" applyFill="1" applyBorder="1" applyAlignment="1">
      <alignment horizontal="center" vertical="center" wrapText="1"/>
    </xf>
    <xf numFmtId="0" fontId="24" fillId="16" borderId="13" xfId="0" applyFont="1" applyFill="1" applyBorder="1" applyAlignment="1">
      <alignment horizontal="center" vertical="top"/>
    </xf>
    <xf numFmtId="0" fontId="25" fillId="16" borderId="14" xfId="29" applyFont="1" applyFill="1" applyBorder="1" applyAlignment="1">
      <alignment horizontal="center" vertical="top" wrapText="1"/>
    </xf>
    <xf numFmtId="0" fontId="25" fillId="16" borderId="10" xfId="29" applyFont="1" applyFill="1" applyBorder="1" applyAlignment="1">
      <alignment horizontal="center" vertical="top" wrapText="1"/>
    </xf>
    <xf numFmtId="0" fontId="37" fillId="17" borderId="10" xfId="0" applyFont="1" applyFill="1" applyBorder="1" applyAlignment="1">
      <alignment horizontal="left" vertical="center" wrapText="1"/>
    </xf>
    <xf numFmtId="166" fontId="26" fillId="15" borderId="10" xfId="29" applyNumberFormat="1" applyFont="1" applyFill="1" applyBorder="1" applyAlignment="1">
      <alignment horizontal="left" vertical="center" wrapText="1"/>
    </xf>
    <xf numFmtId="167" fontId="23" fillId="16" borderId="10" xfId="0" applyNumberFormat="1" applyFont="1" applyFill="1" applyBorder="1" applyAlignment="1">
      <alignment horizontal="left" vertical="center" wrapText="1"/>
    </xf>
    <xf numFmtId="0" fontId="23" fillId="19" borderId="13" xfId="29" applyFont="1" applyFill="1" applyBorder="1" applyAlignment="1">
      <alignment horizontal="center" wrapText="1"/>
    </xf>
    <xf numFmtId="0" fontId="26" fillId="16" borderId="10" xfId="29" applyFont="1" applyFill="1" applyBorder="1" applyAlignment="1">
      <alignment horizontal="center" vertical="top"/>
    </xf>
    <xf numFmtId="0" fontId="26" fillId="16" borderId="10" xfId="29" applyFont="1" applyFill="1" applyBorder="1" applyAlignment="1">
      <alignment horizontal="center" vertical="top" wrapText="1"/>
    </xf>
    <xf numFmtId="3" fontId="25" fillId="17" borderId="11" xfId="29" applyNumberFormat="1" applyFont="1" applyFill="1" applyBorder="1" applyAlignment="1">
      <alignment horizontal="center" vertical="center" wrapText="1"/>
    </xf>
    <xf numFmtId="0" fontId="25" fillId="17" borderId="13" xfId="0" applyFont="1" applyFill="1" applyBorder="1" applyAlignment="1">
      <alignment horizontal="center" vertical="center" wrapText="1"/>
    </xf>
    <xf numFmtId="166" fontId="24" fillId="17" borderId="12" xfId="0" applyNumberFormat="1" applyFont="1" applyFill="1" applyBorder="1" applyAlignment="1">
      <alignment horizontal="center" vertical="center" wrapText="1"/>
    </xf>
    <xf numFmtId="0" fontId="24" fillId="19" borderId="0" xfId="29" applyFont="1" applyFill="1" applyAlignment="1">
      <alignment horizontal="center"/>
    </xf>
    <xf numFmtId="0" fontId="25" fillId="17" borderId="0" xfId="0" applyFont="1" applyFill="1" applyAlignment="1">
      <alignment horizontal="center" vertical="center" wrapText="1"/>
    </xf>
    <xf numFmtId="49" fontId="24" fillId="17" borderId="10" xfId="29" applyNumberFormat="1" applyFont="1" applyFill="1" applyBorder="1" applyAlignment="1">
      <alignment horizontal="center" vertical="center" wrapText="1"/>
    </xf>
    <xf numFmtId="0" fontId="24" fillId="16" borderId="11" xfId="29" applyFont="1" applyFill="1" applyBorder="1" applyAlignment="1">
      <alignment horizontal="center" vertical="center" wrapText="1"/>
    </xf>
    <xf numFmtId="0" fontId="23" fillId="16" borderId="10" xfId="0" applyFont="1" applyFill="1" applyBorder="1" applyAlignment="1">
      <alignment horizontal="center" vertical="center" wrapText="1"/>
    </xf>
    <xf numFmtId="0" fontId="23" fillId="16" borderId="10" xfId="29" applyFont="1" applyFill="1" applyBorder="1" applyAlignment="1">
      <alignment horizontal="center" vertical="center" wrapText="1"/>
    </xf>
    <xf numFmtId="0" fontId="23" fillId="15" borderId="10" xfId="29" applyFont="1" applyFill="1" applyBorder="1" applyAlignment="1">
      <alignment horizontal="center" vertical="center" wrapText="1"/>
    </xf>
    <xf numFmtId="0" fontId="34" fillId="17" borderId="10" xfId="29" applyFont="1" applyFill="1" applyBorder="1" applyAlignment="1">
      <alignment horizontal="center" vertical="center" wrapText="1"/>
    </xf>
    <xf numFmtId="0" fontId="26" fillId="16" borderId="11" xfId="29" applyFont="1" applyFill="1" applyBorder="1" applyAlignment="1">
      <alignment horizontal="center" vertical="center" wrapText="1"/>
    </xf>
    <xf numFmtId="0" fontId="25" fillId="15" borderId="10" xfId="29" applyFont="1" applyFill="1" applyBorder="1" applyAlignment="1">
      <alignment horizontal="center" vertical="center" wrapText="1"/>
    </xf>
    <xf numFmtId="166" fontId="26" fillId="15" borderId="10" xfId="29" applyNumberFormat="1" applyFont="1" applyFill="1" applyBorder="1" applyAlignment="1">
      <alignment horizontal="center" vertical="center" wrapText="1" shrinkToFit="1"/>
    </xf>
    <xf numFmtId="0" fontId="26" fillId="16" borderId="10" xfId="0" applyFont="1" applyFill="1" applyBorder="1" applyAlignment="1">
      <alignment horizontal="left" vertical="center" wrapText="1"/>
    </xf>
    <xf numFmtId="0" fontId="24" fillId="16" borderId="10" xfId="29" applyFont="1" applyFill="1" applyBorder="1" applyAlignment="1">
      <alignment horizontal="left" vertical="center" wrapText="1"/>
    </xf>
    <xf numFmtId="0" fontId="23" fillId="17" borderId="10" xfId="29" applyFont="1" applyFill="1" applyBorder="1" applyAlignment="1">
      <alignment horizontal="left" vertical="center" wrapText="1"/>
    </xf>
    <xf numFmtId="0" fontId="24" fillId="18" borderId="10" xfId="29" applyFont="1" applyFill="1" applyBorder="1" applyAlignment="1">
      <alignment horizontal="left" vertical="center" wrapText="1"/>
    </xf>
    <xf numFmtId="0" fontId="24" fillId="15" borderId="10" xfId="29" applyFont="1" applyFill="1" applyBorder="1" applyAlignment="1">
      <alignment horizontal="left" vertical="center" wrapText="1"/>
    </xf>
    <xf numFmtId="0" fontId="26" fillId="16" borderId="10" xfId="29" applyFont="1" applyFill="1" applyBorder="1" applyAlignment="1">
      <alignment horizontal="left" vertical="center" wrapText="1"/>
    </xf>
    <xf numFmtId="0" fontId="25" fillId="18" borderId="10" xfId="29" applyFont="1" applyFill="1" applyBorder="1" applyAlignment="1">
      <alignment horizontal="left" vertical="center" wrapText="1"/>
    </xf>
    <xf numFmtId="0" fontId="23" fillId="18" borderId="10" xfId="0" applyFont="1" applyFill="1" applyBorder="1" applyAlignment="1">
      <alignment horizontal="left" vertical="center" wrapText="1"/>
    </xf>
    <xf numFmtId="49" fontId="24" fillId="17" borderId="10" xfId="29" applyNumberFormat="1" applyFont="1" applyFill="1" applyBorder="1" applyAlignment="1">
      <alignment horizontal="left" vertical="center" wrapText="1"/>
    </xf>
    <xf numFmtId="0" fontId="23" fillId="19" borderId="10" xfId="29" applyFont="1" applyFill="1" applyBorder="1" applyAlignment="1">
      <alignment horizontal="left" vertical="center" wrapText="1"/>
    </xf>
    <xf numFmtId="0" fontId="23" fillId="16" borderId="10" xfId="0" applyFont="1" applyFill="1" applyBorder="1" applyAlignment="1">
      <alignment horizontal="left" vertical="center" wrapText="1"/>
    </xf>
    <xf numFmtId="0" fontId="25" fillId="18" borderId="10" xfId="0" applyFont="1" applyFill="1" applyBorder="1" applyAlignment="1">
      <alignment horizontal="left" vertical="center" wrapText="1"/>
    </xf>
    <xf numFmtId="0" fontId="23" fillId="16" borderId="10" xfId="29" applyFont="1" applyFill="1" applyBorder="1" applyAlignment="1">
      <alignment horizontal="left" vertical="center" wrapText="1"/>
    </xf>
    <xf numFmtId="0" fontId="23" fillId="15" borderId="10" xfId="29" applyFont="1" applyFill="1" applyBorder="1" applyAlignment="1">
      <alignment horizontal="left" vertical="center" wrapText="1"/>
    </xf>
    <xf numFmtId="0" fontId="35" fillId="16" borderId="10" xfId="0" applyFont="1" applyFill="1" applyBorder="1" applyAlignment="1">
      <alignment horizontal="left" vertical="center" wrapText="1"/>
    </xf>
    <xf numFmtId="0" fontId="36" fillId="0" borderId="10" xfId="0" applyFont="1" applyBorder="1" applyAlignment="1">
      <alignment horizontal="left" vertical="center" wrapText="1"/>
    </xf>
    <xf numFmtId="0" fontId="45" fillId="17" borderId="10" xfId="0" applyFont="1" applyFill="1" applyBorder="1" applyAlignment="1">
      <alignment horizontal="left" vertical="center" wrapText="1"/>
    </xf>
    <xf numFmtId="0" fontId="44" fillId="17" borderId="10" xfId="0" applyFont="1" applyFill="1" applyBorder="1" applyAlignment="1">
      <alignment horizontal="left" vertical="center" wrapText="1"/>
    </xf>
    <xf numFmtId="166" fontId="26" fillId="16" borderId="10" xfId="29" applyNumberFormat="1" applyFont="1" applyFill="1" applyBorder="1" applyAlignment="1">
      <alignment horizontal="left" vertical="center" wrapText="1"/>
    </xf>
    <xf numFmtId="0" fontId="25" fillId="15" borderId="10" xfId="29" applyFont="1" applyFill="1" applyBorder="1" applyAlignment="1">
      <alignment horizontal="left" vertical="center" wrapText="1"/>
    </xf>
    <xf numFmtId="0" fontId="31" fillId="16" borderId="10" xfId="0" applyFont="1" applyFill="1" applyBorder="1" applyAlignment="1">
      <alignment horizontal="left" vertical="center" wrapText="1"/>
    </xf>
    <xf numFmtId="167" fontId="23" fillId="15" borderId="10" xfId="0" applyNumberFormat="1" applyFont="1" applyFill="1" applyBorder="1" applyAlignment="1">
      <alignment horizontal="left" vertical="center" wrapText="1"/>
    </xf>
    <xf numFmtId="166" fontId="26" fillId="16" borderId="10" xfId="29" applyNumberFormat="1" applyFont="1" applyFill="1" applyBorder="1" applyAlignment="1">
      <alignment horizontal="left" vertical="center" wrapText="1" shrinkToFit="1"/>
    </xf>
    <xf numFmtId="166" fontId="26" fillId="15" borderId="10" xfId="29" applyNumberFormat="1" applyFont="1" applyFill="1" applyBorder="1" applyAlignment="1">
      <alignment horizontal="left" vertical="center" wrapText="1" shrinkToFit="1"/>
    </xf>
    <xf numFmtId="3" fontId="25" fillId="17" borderId="10" xfId="0" applyNumberFormat="1" applyFont="1" applyFill="1" applyBorder="1" applyAlignment="1">
      <alignment horizontal="left" vertical="center" wrapText="1"/>
    </xf>
    <xf numFmtId="0" fontId="25" fillId="16" borderId="10" xfId="29" applyFont="1" applyFill="1" applyBorder="1" applyAlignment="1">
      <alignment horizontal="left" vertical="center" wrapText="1"/>
    </xf>
    <xf numFmtId="0" fontId="26" fillId="18" borderId="12" xfId="29"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4" fillId="15" borderId="12" xfId="29" applyFont="1" applyFill="1" applyBorder="1" applyAlignment="1">
      <alignment horizontal="center" vertical="center" wrapText="1"/>
    </xf>
    <xf numFmtId="2" fontId="23" fillId="15" borderId="10" xfId="29" applyNumberFormat="1" applyFont="1" applyFill="1" applyBorder="1" applyAlignment="1">
      <alignment horizontal="center" vertical="center" wrapText="1"/>
    </xf>
    <xf numFmtId="0" fontId="26" fillId="16" borderId="12" xfId="29" applyFont="1" applyFill="1" applyBorder="1" applyAlignment="1">
      <alignment horizontal="center" vertical="center" wrapText="1"/>
    </xf>
    <xf numFmtId="167" fontId="24" fillId="15" borderId="12" xfId="29" applyNumberFormat="1" applyFont="1" applyFill="1" applyBorder="1" applyAlignment="1">
      <alignment horizontal="center" vertical="center" wrapText="1"/>
    </xf>
    <xf numFmtId="0" fontId="23" fillId="18" borderId="12" xfId="0" applyFont="1" applyFill="1" applyBorder="1" applyAlignment="1">
      <alignment horizontal="center" vertical="center" wrapText="1"/>
    </xf>
    <xf numFmtId="1" fontId="25" fillId="17" borderId="12" xfId="29" applyNumberFormat="1" applyFont="1" applyFill="1" applyBorder="1" applyAlignment="1">
      <alignment horizontal="center" vertical="center" wrapText="1"/>
    </xf>
    <xf numFmtId="49" fontId="24" fillId="17" borderId="12" xfId="29" applyNumberFormat="1" applyFont="1" applyFill="1" applyBorder="1" applyAlignment="1">
      <alignment horizontal="center" vertical="center" wrapText="1"/>
    </xf>
    <xf numFmtId="168" fontId="25" fillId="17" borderId="10" xfId="0" applyNumberFormat="1" applyFont="1" applyFill="1" applyBorder="1" applyAlignment="1">
      <alignment horizontal="center" vertical="center" wrapText="1"/>
    </xf>
    <xf numFmtId="0" fontId="23" fillId="19" borderId="13" xfId="29" applyFont="1" applyFill="1" applyBorder="1" applyAlignment="1">
      <alignment horizontal="center" vertical="center" wrapText="1"/>
    </xf>
    <xf numFmtId="0" fontId="24" fillId="16" borderId="22" xfId="29" applyFont="1" applyFill="1" applyBorder="1" applyAlignment="1">
      <alignment horizontal="center" vertical="center" wrapText="1"/>
    </xf>
    <xf numFmtId="0" fontId="23" fillId="18" borderId="17" xfId="0" applyFont="1" applyFill="1" applyBorder="1" applyAlignment="1">
      <alignment horizontal="center" vertical="center" wrapText="1"/>
    </xf>
    <xf numFmtId="0" fontId="23" fillId="17" borderId="11" xfId="29" applyFont="1" applyFill="1" applyBorder="1" applyAlignment="1">
      <alignment horizontal="center" vertical="center" wrapText="1"/>
    </xf>
    <xf numFmtId="0" fontId="23" fillId="16" borderId="12" xfId="0" applyFont="1" applyFill="1" applyBorder="1" applyAlignment="1">
      <alignment horizontal="center" vertical="center" wrapText="1"/>
    </xf>
    <xf numFmtId="0" fontId="23" fillId="16" borderId="12" xfId="29" applyFont="1" applyFill="1" applyBorder="1" applyAlignment="1">
      <alignment horizontal="center" vertical="center" wrapText="1"/>
    </xf>
    <xf numFmtId="0" fontId="23" fillId="15" borderId="12" xfId="29" applyFont="1" applyFill="1" applyBorder="1" applyAlignment="1">
      <alignment horizontal="center" vertical="center" wrapText="1"/>
    </xf>
    <xf numFmtId="166" fontId="34" fillId="15" borderId="10" xfId="29" applyNumberFormat="1" applyFont="1" applyFill="1" applyBorder="1" applyAlignment="1">
      <alignment horizontal="center" vertical="center" wrapText="1"/>
    </xf>
    <xf numFmtId="0" fontId="25" fillId="17" borderId="12" xfId="27" applyFont="1" applyFill="1" applyBorder="1" applyAlignment="1">
      <alignment horizontal="center" vertical="center" wrapText="1"/>
    </xf>
    <xf numFmtId="0" fontId="25" fillId="17" borderId="10" xfId="29" applyNumberFormat="1" applyFont="1" applyFill="1" applyBorder="1" applyAlignment="1">
      <alignment horizontal="center" vertical="center" wrapText="1"/>
    </xf>
    <xf numFmtId="0" fontId="25" fillId="17" borderId="12" xfId="29" applyNumberFormat="1" applyFont="1" applyFill="1" applyBorder="1" applyAlignment="1">
      <alignment horizontal="center" vertical="center" wrapText="1"/>
    </xf>
    <xf numFmtId="0" fontId="24" fillId="17" borderId="10" xfId="29" applyNumberFormat="1" applyFont="1" applyFill="1" applyBorder="1" applyAlignment="1">
      <alignment horizontal="center" vertical="center" wrapText="1"/>
    </xf>
    <xf numFmtId="0" fontId="24" fillId="17" borderId="12" xfId="29" applyNumberFormat="1" applyFont="1" applyFill="1" applyBorder="1" applyAlignment="1">
      <alignment horizontal="center" vertical="center" wrapText="1"/>
    </xf>
    <xf numFmtId="0" fontId="23" fillId="17" borderId="10" xfId="29" applyNumberFormat="1" applyFont="1" applyFill="1" applyBorder="1" applyAlignment="1">
      <alignment horizontal="center" vertical="center" wrapText="1"/>
    </xf>
    <xf numFmtId="0" fontId="31" fillId="17" borderId="12" xfId="0" applyFont="1" applyFill="1" applyBorder="1" applyAlignment="1">
      <alignment horizontal="center" vertical="center" wrapText="1"/>
    </xf>
    <xf numFmtId="166" fontId="24" fillId="16" borderId="10" xfId="29" applyNumberFormat="1" applyFont="1" applyFill="1" applyBorder="1" applyAlignment="1">
      <alignment horizontal="center" vertical="center" wrapText="1"/>
    </xf>
    <xf numFmtId="0" fontId="23" fillId="18" borderId="12" xfId="29" applyFont="1" applyFill="1" applyBorder="1" applyAlignment="1">
      <alignment horizontal="center" vertical="center" wrapText="1"/>
    </xf>
    <xf numFmtId="0" fontId="26" fillId="18" borderId="12" xfId="0" applyFont="1" applyFill="1" applyBorder="1" applyAlignment="1">
      <alignment horizontal="center" vertical="center" wrapText="1"/>
    </xf>
    <xf numFmtId="0" fontId="26" fillId="16" borderId="22" xfId="29" applyFont="1" applyFill="1" applyBorder="1" applyAlignment="1">
      <alignment horizontal="center" vertical="center" wrapText="1"/>
    </xf>
    <xf numFmtId="0" fontId="26" fillId="18" borderId="22" xfId="29" applyFont="1" applyFill="1" applyBorder="1" applyAlignment="1">
      <alignment horizontal="center" vertical="center" wrapText="1"/>
    </xf>
    <xf numFmtId="0" fontId="25" fillId="15" borderId="12" xfId="29" applyFont="1" applyFill="1" applyBorder="1" applyAlignment="1">
      <alignment horizontal="center" vertical="center" wrapText="1"/>
    </xf>
    <xf numFmtId="0" fontId="26" fillId="16" borderId="13" xfId="29" applyFont="1" applyFill="1" applyBorder="1" applyAlignment="1">
      <alignment horizontal="center" vertical="center" wrapText="1"/>
    </xf>
    <xf numFmtId="0" fontId="23" fillId="16" borderId="13" xfId="0" applyFont="1" applyFill="1" applyBorder="1" applyAlignment="1">
      <alignment horizontal="center" vertical="center" wrapText="1"/>
    </xf>
    <xf numFmtId="0" fontId="31" fillId="16" borderId="12" xfId="0" applyFont="1" applyFill="1" applyBorder="1" applyAlignment="1">
      <alignment horizontal="center" vertical="center" wrapText="1"/>
    </xf>
    <xf numFmtId="166" fontId="24" fillId="17" borderId="10" xfId="24" applyNumberFormat="1" applyFont="1" applyFill="1" applyBorder="1" applyAlignment="1">
      <alignment horizontal="center" vertical="center" wrapText="1"/>
    </xf>
    <xf numFmtId="166" fontId="26" fillId="16" borderId="12" xfId="29" applyNumberFormat="1" applyFont="1" applyFill="1" applyBorder="1" applyAlignment="1">
      <alignment horizontal="center" vertical="center" wrapText="1" shrinkToFit="1"/>
    </xf>
    <xf numFmtId="166" fontId="26" fillId="15" borderId="12" xfId="29" applyNumberFormat="1" applyFont="1" applyFill="1" applyBorder="1" applyAlignment="1">
      <alignment horizontal="center" vertical="center" wrapText="1" shrinkToFit="1"/>
    </xf>
    <xf numFmtId="0" fontId="34" fillId="16" borderId="12" xfId="0" applyFont="1" applyFill="1" applyBorder="1" applyAlignment="1">
      <alignment horizontal="center" vertical="center" wrapText="1"/>
    </xf>
    <xf numFmtId="0" fontId="26" fillId="15" borderId="10" xfId="29" applyFont="1" applyFill="1" applyBorder="1" applyAlignment="1">
      <alignment horizontal="center" vertical="center" wrapText="1"/>
    </xf>
    <xf numFmtId="0" fontId="34" fillId="15" borderId="10" xfId="29" applyFont="1" applyFill="1" applyBorder="1" applyAlignment="1">
      <alignment horizontal="center" vertical="center" wrapText="1"/>
    </xf>
    <xf numFmtId="0" fontId="35" fillId="17" borderId="12" xfId="29" applyFont="1" applyFill="1" applyBorder="1" applyAlignment="1">
      <alignment horizontal="center" vertical="center" wrapText="1"/>
    </xf>
    <xf numFmtId="0" fontId="25" fillId="16" borderId="12" xfId="29" applyFont="1" applyFill="1" applyBorder="1" applyAlignment="1">
      <alignment horizontal="center" vertical="center" wrapText="1"/>
    </xf>
    <xf numFmtId="0" fontId="25" fillId="17" borderId="16" xfId="0" applyFont="1" applyFill="1" applyBorder="1" applyAlignment="1">
      <alignment vertical="center"/>
    </xf>
    <xf numFmtId="166" fontId="24" fillId="17" borderId="16" xfId="0" applyNumberFormat="1" applyFont="1" applyFill="1" applyBorder="1" applyAlignment="1">
      <alignment vertical="center"/>
    </xf>
    <xf numFmtId="1" fontId="25" fillId="17" borderId="10" xfId="29" applyNumberFormat="1" applyFont="1" applyFill="1" applyBorder="1" applyAlignment="1">
      <alignment vertical="center"/>
    </xf>
    <xf numFmtId="1" fontId="25" fillId="17" borderId="16" xfId="29" applyNumberFormat="1" applyFont="1" applyFill="1" applyBorder="1" applyAlignment="1">
      <alignment vertical="center"/>
    </xf>
    <xf numFmtId="0" fontId="24" fillId="17" borderId="10" xfId="0" applyFont="1" applyFill="1" applyBorder="1" applyAlignment="1">
      <alignment vertical="center"/>
    </xf>
    <xf numFmtId="2" fontId="24" fillId="17" borderId="10" xfId="29" applyNumberFormat="1" applyFont="1" applyFill="1" applyBorder="1" applyAlignment="1">
      <alignment vertical="center"/>
    </xf>
    <xf numFmtId="0" fontId="31" fillId="17" borderId="10" xfId="0" applyFont="1" applyFill="1" applyBorder="1" applyAlignment="1">
      <alignment vertical="center"/>
    </xf>
    <xf numFmtId="0" fontId="25" fillId="17" borderId="10" xfId="0" applyNumberFormat="1" applyFont="1" applyFill="1" applyBorder="1" applyAlignment="1">
      <alignment vertical="center"/>
    </xf>
    <xf numFmtId="0" fontId="26" fillId="17" borderId="13" xfId="0" applyFont="1" applyFill="1" applyBorder="1" applyAlignment="1">
      <alignment horizontal="center" vertical="center"/>
    </xf>
    <xf numFmtId="0" fontId="23" fillId="17" borderId="11" xfId="27" applyFont="1" applyFill="1" applyBorder="1" applyAlignment="1">
      <alignment horizontal="center" vertical="center" wrapText="1"/>
    </xf>
    <xf numFmtId="0" fontId="26" fillId="17" borderId="17" xfId="27" applyFont="1" applyFill="1" applyBorder="1" applyAlignment="1">
      <alignment horizontal="center" vertical="center" wrapText="1"/>
    </xf>
    <xf numFmtId="0" fontId="48" fillId="17" borderId="10" xfId="0" applyFont="1" applyFill="1" applyBorder="1" applyAlignment="1">
      <alignment horizontal="center" vertical="center" wrapText="1"/>
    </xf>
    <xf numFmtId="0" fontId="25" fillId="17" borderId="10" xfId="29" applyFont="1" applyFill="1" applyBorder="1" applyAlignment="1">
      <alignment horizontal="center" vertical="center"/>
    </xf>
    <xf numFmtId="0" fontId="24" fillId="17" borderId="10" xfId="0" applyFont="1" applyFill="1" applyBorder="1" applyAlignment="1">
      <alignment horizontal="center" vertical="center" wrapText="1"/>
    </xf>
    <xf numFmtId="0" fontId="25" fillId="17" borderId="10" xfId="0" applyFont="1" applyFill="1" applyBorder="1" applyAlignment="1">
      <alignment horizontal="center" vertical="center" wrapText="1"/>
    </xf>
    <xf numFmtId="0" fontId="24" fillId="17" borderId="10" xfId="29" applyFont="1" applyFill="1" applyBorder="1" applyAlignment="1">
      <alignment horizontal="center" vertical="center" wrapText="1"/>
    </xf>
    <xf numFmtId="0" fontId="25" fillId="17" borderId="10" xfId="0" applyFont="1" applyFill="1" applyBorder="1" applyAlignment="1">
      <alignment horizontal="justify" vertical="top" wrapText="1"/>
    </xf>
    <xf numFmtId="0" fontId="35" fillId="17" borderId="10" xfId="0" applyFont="1" applyFill="1" applyBorder="1" applyAlignment="1">
      <alignment horizontal="left" vertical="center" wrapText="1"/>
    </xf>
    <xf numFmtId="0" fontId="25" fillId="17" borderId="11" xfId="27" applyFont="1" applyFill="1" applyBorder="1" applyAlignment="1">
      <alignment horizontal="center" vertical="center" wrapText="1"/>
    </xf>
    <xf numFmtId="0" fontId="25" fillId="17" borderId="17" xfId="27" applyFont="1" applyFill="1" applyBorder="1" applyAlignment="1">
      <alignment horizontal="center" vertical="center" wrapText="1"/>
    </xf>
    <xf numFmtId="0" fontId="26" fillId="17" borderId="10" xfId="0" applyFont="1" applyFill="1" applyBorder="1" applyAlignment="1">
      <alignment horizontal="left" vertical="center" wrapText="1"/>
    </xf>
    <xf numFmtId="3" fontId="25" fillId="17" borderId="10" xfId="29" applyNumberFormat="1" applyFont="1" applyFill="1" applyBorder="1" applyAlignment="1">
      <alignment horizontal="left" vertical="center" wrapText="1"/>
    </xf>
    <xf numFmtId="0" fontId="24" fillId="17" borderId="10" xfId="0" applyFont="1" applyFill="1" applyBorder="1" applyAlignment="1">
      <alignment horizontal="left" vertical="center" wrapText="1"/>
    </xf>
    <xf numFmtId="0" fontId="25" fillId="17" borderId="10" xfId="0" applyFont="1" applyFill="1" applyBorder="1" applyAlignment="1">
      <alignment horizontal="left" vertical="center" wrapText="1"/>
    </xf>
    <xf numFmtId="0" fontId="25" fillId="0" borderId="10" xfId="0" applyFont="1" applyBorder="1" applyAlignment="1">
      <alignment horizontal="left" vertical="center" wrapText="1"/>
    </xf>
    <xf numFmtId="0" fontId="25" fillId="17" borderId="10" xfId="0" applyFont="1" applyFill="1" applyBorder="1" applyAlignment="1">
      <alignment horizontal="center" vertical="top" wrapText="1"/>
    </xf>
    <xf numFmtId="0" fontId="24" fillId="17" borderId="11" xfId="0" applyFont="1" applyFill="1" applyBorder="1" applyAlignment="1">
      <alignment horizontal="center" vertical="center" wrapText="1"/>
    </xf>
    <xf numFmtId="0" fontId="24" fillId="17" borderId="10" xfId="0" applyFont="1" applyFill="1" applyBorder="1" applyAlignment="1">
      <alignment horizontal="center" vertical="center" wrapText="1"/>
    </xf>
    <xf numFmtId="0" fontId="25" fillId="17" borderId="10" xfId="0" applyFont="1" applyFill="1" applyBorder="1" applyAlignment="1">
      <alignment horizontal="center" vertical="center" wrapText="1"/>
    </xf>
    <xf numFmtId="0" fontId="26" fillId="17" borderId="10" xfId="0" applyFont="1" applyFill="1" applyBorder="1" applyAlignment="1">
      <alignment horizontal="left" vertical="center" wrapText="1"/>
    </xf>
    <xf numFmtId="0" fontId="35" fillId="17" borderId="10" xfId="0" applyFont="1" applyFill="1" applyBorder="1" applyAlignment="1">
      <alignment horizontal="center" vertical="center" wrapText="1"/>
    </xf>
    <xf numFmtId="0" fontId="25" fillId="17" borderId="10" xfId="29" applyFont="1" applyFill="1" applyBorder="1" applyAlignment="1">
      <alignment horizontal="center" vertical="center" wrapText="1"/>
    </xf>
    <xf numFmtId="0" fontId="25" fillId="17" borderId="10" xfId="0" applyFont="1" applyFill="1" applyBorder="1" applyAlignment="1">
      <alignment horizontal="justify" vertical="top" wrapText="1"/>
    </xf>
    <xf numFmtId="0" fontId="24" fillId="17" borderId="10" xfId="0" applyFont="1" applyFill="1" applyBorder="1" applyAlignment="1">
      <alignment horizontal="left" vertical="center" wrapText="1"/>
    </xf>
    <xf numFmtId="0" fontId="25" fillId="17" borderId="10" xfId="29" applyFont="1" applyFill="1" applyBorder="1" applyAlignment="1">
      <alignment horizontal="center" vertical="center"/>
    </xf>
    <xf numFmtId="167" fontId="25" fillId="17" borderId="10" xfId="0" applyNumberFormat="1" applyFont="1" applyFill="1" applyBorder="1" applyAlignment="1">
      <alignment horizontal="center" vertical="center" wrapText="1"/>
    </xf>
    <xf numFmtId="0" fontId="25" fillId="17" borderId="11" xfId="27" applyFont="1" applyFill="1" applyBorder="1" applyAlignment="1">
      <alignment horizontal="justify" vertical="top" wrapText="1"/>
    </xf>
    <xf numFmtId="0" fontId="25" fillId="17" borderId="19" xfId="27" applyFont="1" applyFill="1" applyBorder="1" applyAlignment="1">
      <alignment horizontal="center" vertical="center" wrapText="1"/>
    </xf>
    <xf numFmtId="0" fontId="24" fillId="17" borderId="11" xfId="27" applyFont="1" applyFill="1" applyBorder="1" applyAlignment="1">
      <alignment horizontal="center" vertical="center" wrapText="1"/>
    </xf>
    <xf numFmtId="0" fontId="24" fillId="17" borderId="22" xfId="29" applyFont="1" applyFill="1" applyBorder="1" applyAlignment="1">
      <alignment horizontal="center" vertical="center" wrapText="1"/>
    </xf>
    <xf numFmtId="0" fontId="25" fillId="17" borderId="17" xfId="27" applyFont="1" applyFill="1" applyBorder="1" applyAlignment="1">
      <alignment horizontal="justify" vertical="top" wrapText="1"/>
    </xf>
    <xf numFmtId="0" fontId="25" fillId="17" borderId="20" xfId="27" applyFont="1" applyFill="1" applyBorder="1" applyAlignment="1">
      <alignment horizontal="center" vertical="center" wrapText="1"/>
    </xf>
    <xf numFmtId="0" fontId="24" fillId="17" borderId="17" xfId="27" applyFont="1" applyFill="1" applyBorder="1" applyAlignment="1">
      <alignment horizontal="center" vertical="center" wrapText="1"/>
    </xf>
    <xf numFmtId="0" fontId="24" fillId="17" borderId="21" xfId="29" applyFont="1" applyFill="1" applyBorder="1" applyAlignment="1">
      <alignment horizontal="center" vertical="center" wrapText="1"/>
    </xf>
    <xf numFmtId="0" fontId="37" fillId="0" borderId="0" xfId="0" applyFont="1" applyBorder="1" applyAlignment="1">
      <alignment horizontal="center" vertical="top"/>
    </xf>
    <xf numFmtId="0" fontId="37" fillId="0" borderId="0" xfId="0" applyFont="1" applyBorder="1" applyAlignment="1">
      <alignment horizontal="center" vertical="top" wrapText="1"/>
    </xf>
    <xf numFmtId="0" fontId="51" fillId="0" borderId="0" xfId="0" applyFont="1" applyBorder="1" applyAlignment="1">
      <alignment horizontal="center" vertical="top"/>
    </xf>
    <xf numFmtId="0" fontId="51" fillId="0" borderId="0" xfId="0" applyFont="1" applyBorder="1" applyAlignment="1">
      <alignment horizontal="center" vertical="top" wrapText="1"/>
    </xf>
    <xf numFmtId="0" fontId="24" fillId="17" borderId="0" xfId="29" applyFont="1" applyFill="1" applyBorder="1" applyAlignment="1">
      <alignment horizontal="center" vertical="top"/>
    </xf>
    <xf numFmtId="0" fontId="24" fillId="17" borderId="0" xfId="29" applyFont="1" applyFill="1" applyBorder="1" applyAlignment="1">
      <alignment horizontal="center" vertical="top" wrapText="1"/>
    </xf>
    <xf numFmtId="0" fontId="37" fillId="17" borderId="0" xfId="0" applyFont="1" applyFill="1" applyBorder="1" applyAlignment="1">
      <alignment horizontal="center" vertical="top"/>
    </xf>
    <xf numFmtId="0" fontId="37" fillId="17" borderId="0" xfId="0" applyFont="1" applyFill="1" applyBorder="1" applyAlignment="1">
      <alignment horizontal="center" vertical="top" wrapText="1"/>
    </xf>
    <xf numFmtId="0" fontId="25" fillId="17" borderId="0" xfId="29" applyFont="1" applyFill="1" applyBorder="1" applyAlignment="1">
      <alignment horizontal="center" vertical="top"/>
    </xf>
    <xf numFmtId="49" fontId="24" fillId="17" borderId="0" xfId="29" applyNumberFormat="1" applyFont="1" applyFill="1" applyBorder="1" applyAlignment="1">
      <alignment horizontal="center" vertical="top"/>
    </xf>
    <xf numFmtId="0" fontId="25" fillId="21" borderId="0" xfId="29" applyFont="1" applyFill="1" applyBorder="1" applyAlignment="1">
      <alignment horizontal="center" vertical="top"/>
    </xf>
    <xf numFmtId="0" fontId="25" fillId="21" borderId="0" xfId="29" applyFont="1" applyFill="1" applyBorder="1" applyAlignment="1">
      <alignment horizontal="center" vertical="top" wrapText="1"/>
    </xf>
    <xf numFmtId="0" fontId="24" fillId="21" borderId="0" xfId="29" applyFont="1" applyFill="1" applyBorder="1" applyAlignment="1">
      <alignment horizontal="center" vertical="top" wrapText="1"/>
    </xf>
    <xf numFmtId="0" fontId="24" fillId="21" borderId="0" xfId="29" applyFont="1" applyFill="1" applyBorder="1" applyAlignment="1">
      <alignment horizontal="center" vertical="top"/>
    </xf>
    <xf numFmtId="0" fontId="25" fillId="17" borderId="0" xfId="0" applyFont="1" applyFill="1" applyBorder="1" applyAlignment="1">
      <alignment horizontal="center" vertical="top" wrapText="1"/>
    </xf>
    <xf numFmtId="0" fontId="24" fillId="20" borderId="0" xfId="29" applyFont="1" applyFill="1" applyBorder="1" applyAlignment="1">
      <alignment horizontal="center" vertical="top"/>
    </xf>
    <xf numFmtId="0" fontId="24" fillId="21" borderId="0" xfId="0" applyFont="1" applyFill="1" applyBorder="1" applyAlignment="1">
      <alignment horizontal="center" vertical="top"/>
    </xf>
    <xf numFmtId="0" fontId="24" fillId="21" borderId="0" xfId="0" applyFont="1" applyFill="1" applyBorder="1" applyAlignment="1">
      <alignment horizontal="center" vertical="top" wrapText="1"/>
    </xf>
    <xf numFmtId="0" fontId="25" fillId="21" borderId="0" xfId="0" applyFont="1" applyFill="1" applyBorder="1" applyAlignment="1">
      <alignment horizontal="center" vertical="top" wrapText="1"/>
    </xf>
    <xf numFmtId="0" fontId="35" fillId="21" borderId="0" xfId="0" applyFont="1" applyFill="1" applyBorder="1" applyAlignment="1">
      <alignment horizontal="center" vertical="top" wrapText="1"/>
    </xf>
    <xf numFmtId="3" fontId="25" fillId="21" borderId="0" xfId="29" applyNumberFormat="1" applyFont="1" applyFill="1" applyBorder="1" applyAlignment="1">
      <alignment horizontal="center" vertical="top" wrapText="1"/>
    </xf>
    <xf numFmtId="0" fontId="35" fillId="21" borderId="0" xfId="29" applyFont="1" applyFill="1" applyBorder="1" applyAlignment="1">
      <alignment horizontal="center" vertical="top" wrapText="1"/>
    </xf>
    <xf numFmtId="0" fontId="35" fillId="21" borderId="0" xfId="29" applyFont="1" applyFill="1" applyBorder="1" applyAlignment="1">
      <alignment horizontal="center" vertical="top"/>
    </xf>
    <xf numFmtId="0" fontId="25" fillId="21" borderId="0" xfId="29" applyNumberFormat="1" applyFont="1" applyFill="1" applyBorder="1" applyAlignment="1">
      <alignment horizontal="center" vertical="top"/>
    </xf>
    <xf numFmtId="0" fontId="25" fillId="21" borderId="0" xfId="29" applyNumberFormat="1" applyFont="1" applyFill="1" applyBorder="1" applyAlignment="1">
      <alignment horizontal="center" vertical="top" wrapText="1"/>
    </xf>
    <xf numFmtId="0" fontId="24" fillId="21" borderId="0" xfId="29" applyNumberFormat="1" applyFont="1" applyFill="1" applyBorder="1" applyAlignment="1">
      <alignment horizontal="center" vertical="top"/>
    </xf>
    <xf numFmtId="0" fontId="24" fillId="21" borderId="0" xfId="29" applyNumberFormat="1" applyFont="1" applyFill="1" applyBorder="1" applyAlignment="1">
      <alignment horizontal="center" vertical="top" wrapText="1"/>
    </xf>
    <xf numFmtId="0" fontId="31" fillId="21" borderId="0" xfId="0" applyFont="1" applyFill="1" applyBorder="1" applyAlignment="1">
      <alignment horizontal="center" vertical="top"/>
    </xf>
    <xf numFmtId="0" fontId="31" fillId="21" borderId="0" xfId="0" applyFont="1" applyFill="1" applyBorder="1" applyAlignment="1">
      <alignment horizontal="center" vertical="top" wrapText="1"/>
    </xf>
    <xf numFmtId="0" fontId="25" fillId="21" borderId="0" xfId="0" applyFont="1" applyFill="1" applyBorder="1" applyAlignment="1">
      <alignment horizontal="center" vertical="top"/>
    </xf>
    <xf numFmtId="0" fontId="24" fillId="25" borderId="0" xfId="29" applyFont="1" applyFill="1" applyBorder="1" applyAlignment="1">
      <alignment horizontal="center" vertical="top" wrapText="1"/>
    </xf>
    <xf numFmtId="0" fontId="25" fillId="25" borderId="0" xfId="29" applyFont="1" applyFill="1" applyBorder="1" applyAlignment="1">
      <alignment horizontal="center" vertical="top" wrapText="1"/>
    </xf>
    <xf numFmtId="0" fontId="37" fillId="25" borderId="0" xfId="0" applyFont="1" applyFill="1" applyBorder="1" applyAlignment="1">
      <alignment horizontal="center" vertical="top" wrapText="1"/>
    </xf>
    <xf numFmtId="0" fontId="25" fillId="25" borderId="0" xfId="0" applyFont="1" applyFill="1" applyBorder="1" applyAlignment="1">
      <alignment horizontal="center" vertical="top" wrapText="1"/>
    </xf>
    <xf numFmtId="0" fontId="24" fillId="25" borderId="0" xfId="29" applyFont="1" applyFill="1" applyBorder="1" applyAlignment="1">
      <alignment horizontal="center" vertical="top"/>
    </xf>
    <xf numFmtId="0" fontId="25" fillId="25" borderId="0" xfId="0" applyFont="1" applyFill="1" applyBorder="1" applyAlignment="1">
      <alignment horizontal="center" vertical="top"/>
    </xf>
    <xf numFmtId="0" fontId="24" fillId="26" borderId="0" xfId="29" applyFont="1" applyFill="1" applyBorder="1" applyAlignment="1">
      <alignment horizontal="center" vertical="top" wrapText="1"/>
    </xf>
    <xf numFmtId="0" fontId="24" fillId="26" borderId="0" xfId="0" applyFont="1" applyFill="1" applyBorder="1" applyAlignment="1">
      <alignment horizontal="center" vertical="top" wrapText="1"/>
    </xf>
    <xf numFmtId="0" fontId="25" fillId="26" borderId="0" xfId="29" applyFont="1" applyFill="1" applyBorder="1" applyAlignment="1">
      <alignment horizontal="center" vertical="top" wrapText="1"/>
    </xf>
    <xf numFmtId="0" fontId="24" fillId="26" borderId="0" xfId="29" applyFont="1" applyFill="1" applyBorder="1" applyAlignment="1">
      <alignment horizontal="center" vertical="top"/>
    </xf>
    <xf numFmtId="0" fontId="25" fillId="26" borderId="0" xfId="0" applyFont="1" applyFill="1" applyBorder="1" applyAlignment="1">
      <alignment horizontal="center" vertical="top" wrapText="1"/>
    </xf>
    <xf numFmtId="0" fontId="25" fillId="26" borderId="0" xfId="29" applyFont="1" applyFill="1" applyBorder="1" applyAlignment="1">
      <alignment horizontal="center" vertical="top"/>
    </xf>
    <xf numFmtId="166" fontId="25" fillId="26" borderId="0" xfId="29" applyNumberFormat="1" applyFont="1" applyFill="1" applyBorder="1" applyAlignment="1">
      <alignment horizontal="center" vertical="top"/>
    </xf>
    <xf numFmtId="166" fontId="25" fillId="26" borderId="0" xfId="29" applyNumberFormat="1" applyFont="1" applyFill="1" applyBorder="1" applyAlignment="1">
      <alignment horizontal="center" vertical="top" wrapText="1"/>
    </xf>
    <xf numFmtId="0" fontId="25" fillId="26" borderId="0" xfId="28" applyFont="1" applyFill="1" applyBorder="1" applyAlignment="1">
      <alignment horizontal="center" vertical="top" wrapText="1"/>
    </xf>
    <xf numFmtId="166" fontId="25" fillId="26" borderId="0" xfId="28" applyNumberFormat="1" applyFont="1" applyFill="1" applyBorder="1" applyAlignment="1">
      <alignment horizontal="center" vertical="top" wrapText="1"/>
    </xf>
    <xf numFmtId="0" fontId="37" fillId="26" borderId="0" xfId="0" applyFont="1" applyFill="1" applyBorder="1" applyAlignment="1">
      <alignment horizontal="center" vertical="top" wrapText="1"/>
    </xf>
    <xf numFmtId="0" fontId="35" fillId="26" borderId="0" xfId="0" applyFont="1" applyFill="1" applyBorder="1" applyAlignment="1">
      <alignment horizontal="center" vertical="top" wrapText="1"/>
    </xf>
    <xf numFmtId="166" fontId="24" fillId="26" borderId="0" xfId="0" applyNumberFormat="1" applyFont="1" applyFill="1" applyBorder="1" applyAlignment="1">
      <alignment horizontal="center" vertical="top" wrapText="1"/>
    </xf>
    <xf numFmtId="0" fontId="31" fillId="26" borderId="0" xfId="0" applyFont="1" applyFill="1" applyBorder="1" applyAlignment="1">
      <alignment horizontal="center" vertical="top" wrapText="1"/>
    </xf>
    <xf numFmtId="0" fontId="24" fillId="26" borderId="0" xfId="0" applyFont="1" applyFill="1" applyBorder="1" applyAlignment="1">
      <alignment horizontal="center" vertical="top"/>
    </xf>
    <xf numFmtId="3" fontId="24" fillId="26" borderId="0" xfId="0" applyNumberFormat="1" applyFont="1" applyFill="1" applyBorder="1" applyAlignment="1">
      <alignment horizontal="center" vertical="top" wrapText="1"/>
    </xf>
    <xf numFmtId="167" fontId="24" fillId="26" borderId="0" xfId="0" applyNumberFormat="1" applyFont="1" applyFill="1" applyBorder="1" applyAlignment="1">
      <alignment horizontal="center" vertical="top" wrapText="1"/>
    </xf>
    <xf numFmtId="166" fontId="25" fillId="26" borderId="0" xfId="29" applyNumberFormat="1" applyFont="1" applyFill="1" applyBorder="1" applyAlignment="1">
      <alignment horizontal="center" vertical="top" shrinkToFit="1"/>
    </xf>
    <xf numFmtId="166" fontId="25" fillId="26" borderId="0" xfId="29" applyNumberFormat="1" applyFont="1" applyFill="1" applyBorder="1" applyAlignment="1">
      <alignment horizontal="center" vertical="top" wrapText="1" shrinkToFit="1"/>
    </xf>
    <xf numFmtId="0" fontId="24" fillId="24" borderId="0" xfId="29" applyFont="1" applyFill="1" applyBorder="1" applyAlignment="1">
      <alignment horizontal="center" vertical="top" wrapText="1"/>
    </xf>
    <xf numFmtId="0" fontId="35" fillId="24" borderId="0" xfId="0" applyFont="1" applyFill="1" applyBorder="1" applyAlignment="1">
      <alignment horizontal="center" vertical="top" wrapText="1"/>
    </xf>
    <xf numFmtId="0" fontId="25" fillId="24" borderId="0" xfId="29" applyFont="1" applyFill="1" applyBorder="1" applyAlignment="1">
      <alignment horizontal="center" vertical="top" wrapText="1"/>
    </xf>
    <xf numFmtId="167" fontId="25" fillId="24" borderId="0" xfId="0" applyNumberFormat="1" applyFont="1" applyFill="1" applyBorder="1" applyAlignment="1">
      <alignment horizontal="center" vertical="top" wrapText="1"/>
    </xf>
    <xf numFmtId="0" fontId="25" fillId="24" borderId="0" xfId="0" applyFont="1" applyFill="1" applyBorder="1" applyAlignment="1">
      <alignment horizontal="center" vertical="top" wrapText="1"/>
    </xf>
    <xf numFmtId="0" fontId="24" fillId="24" borderId="0" xfId="0" applyFont="1" applyFill="1" applyBorder="1" applyAlignment="1">
      <alignment horizontal="center" vertical="top"/>
    </xf>
    <xf numFmtId="0" fontId="24" fillId="24" borderId="0" xfId="0" applyFont="1" applyFill="1" applyBorder="1" applyAlignment="1">
      <alignment horizontal="center" vertical="top" wrapText="1"/>
    </xf>
    <xf numFmtId="0" fontId="25" fillId="24" borderId="0" xfId="0" applyFont="1" applyFill="1" applyBorder="1" applyAlignment="1">
      <alignment horizontal="center" vertical="top"/>
    </xf>
    <xf numFmtId="0" fontId="35" fillId="24" borderId="0" xfId="0" applyFont="1" applyFill="1" applyBorder="1" applyAlignment="1">
      <alignment horizontal="center" vertical="top"/>
    </xf>
    <xf numFmtId="3" fontId="25" fillId="24" borderId="0" xfId="29" applyNumberFormat="1" applyFont="1" applyFill="1" applyBorder="1" applyAlignment="1">
      <alignment horizontal="center" vertical="top" wrapText="1"/>
    </xf>
    <xf numFmtId="0" fontId="35" fillId="24" borderId="0" xfId="29" applyFont="1" applyFill="1" applyBorder="1" applyAlignment="1">
      <alignment horizontal="center" vertical="top"/>
    </xf>
    <xf numFmtId="0" fontId="35" fillId="24" borderId="0" xfId="29" applyFont="1" applyFill="1" applyBorder="1" applyAlignment="1">
      <alignment horizontal="center" vertical="top" wrapText="1"/>
    </xf>
    <xf numFmtId="0" fontId="24" fillId="24" borderId="0" xfId="29" applyFont="1" applyFill="1" applyBorder="1" applyAlignment="1">
      <alignment horizontal="center" vertical="top"/>
    </xf>
    <xf numFmtId="0" fontId="24" fillId="23" borderId="0" xfId="29" applyFont="1" applyFill="1" applyBorder="1" applyAlignment="1">
      <alignment horizontal="center" vertical="top" wrapText="1"/>
    </xf>
    <xf numFmtId="0" fontId="24" fillId="23" borderId="0" xfId="29" applyFont="1" applyFill="1" applyBorder="1" applyAlignment="1">
      <alignment horizontal="center" vertical="top"/>
    </xf>
    <xf numFmtId="0" fontId="25" fillId="23" borderId="0" xfId="29" applyFont="1" applyFill="1" applyBorder="1" applyAlignment="1">
      <alignment horizontal="center" vertical="top" wrapText="1"/>
    </xf>
    <xf numFmtId="0" fontId="25" fillId="16" borderId="0" xfId="29" applyFont="1" applyFill="1" applyBorder="1" applyAlignment="1">
      <alignment horizontal="center" vertical="top"/>
    </xf>
    <xf numFmtId="0" fontId="25" fillId="16" borderId="0" xfId="29" applyFont="1" applyFill="1" applyBorder="1" applyAlignment="1">
      <alignment horizontal="center" vertical="top" wrapText="1"/>
    </xf>
    <xf numFmtId="0" fontId="25" fillId="15" borderId="0" xfId="29" applyFont="1" applyFill="1" applyBorder="1" applyAlignment="1">
      <alignment horizontal="center" vertical="top"/>
    </xf>
    <xf numFmtId="0" fontId="25" fillId="15" borderId="0" xfId="29" applyFont="1" applyFill="1" applyBorder="1" applyAlignment="1">
      <alignment horizontal="center" vertical="top" wrapText="1"/>
    </xf>
    <xf numFmtId="0" fontId="42" fillId="0" borderId="0" xfId="0" applyFont="1" applyFill="1" applyBorder="1" applyAlignment="1">
      <alignment horizontal="center" vertical="top" wrapText="1"/>
    </xf>
    <xf numFmtId="0" fontId="24" fillId="17" borderId="0" xfId="29" applyFont="1" applyFill="1" applyAlignment="1">
      <alignment horizontal="center" vertical="top"/>
    </xf>
    <xf numFmtId="0" fontId="26" fillId="17" borderId="0" xfId="29" applyFont="1" applyFill="1" applyBorder="1" applyAlignment="1">
      <alignment horizontal="center" vertical="top" wrapText="1"/>
    </xf>
    <xf numFmtId="0" fontId="25" fillId="17" borderId="0" xfId="29" applyFont="1" applyFill="1" applyAlignment="1">
      <alignment horizontal="center" vertical="top"/>
    </xf>
    <xf numFmtId="0" fontId="24" fillId="20" borderId="0" xfId="29" applyFont="1" applyFill="1" applyAlignment="1">
      <alignment horizontal="center" vertical="top"/>
    </xf>
    <xf numFmtId="0" fontId="45" fillId="17" borderId="0" xfId="0" applyFont="1" applyFill="1" applyBorder="1" applyAlignment="1">
      <alignment horizontal="center" vertical="top" wrapText="1"/>
    </xf>
    <xf numFmtId="0" fontId="24" fillId="22" borderId="0" xfId="29" applyFont="1" applyFill="1" applyBorder="1" applyAlignment="1">
      <alignment horizontal="center" vertical="top"/>
    </xf>
    <xf numFmtId="0" fontId="24" fillId="22" borderId="0" xfId="29" applyFont="1" applyFill="1" applyAlignment="1">
      <alignment horizontal="center" vertical="top"/>
    </xf>
    <xf numFmtId="0" fontId="25" fillId="21" borderId="0" xfId="27" applyFont="1" applyFill="1" applyBorder="1" applyAlignment="1">
      <alignment horizontal="center" vertical="top" wrapText="1"/>
    </xf>
    <xf numFmtId="0" fontId="24" fillId="21" borderId="0" xfId="27" applyFont="1" applyFill="1" applyBorder="1" applyAlignment="1">
      <alignment horizontal="center" vertical="top" wrapText="1"/>
    </xf>
    <xf numFmtId="0" fontId="24" fillId="27" borderId="0" xfId="29" applyFont="1" applyFill="1" applyBorder="1" applyAlignment="1">
      <alignment horizontal="center" vertical="top" wrapText="1"/>
    </xf>
    <xf numFmtId="0" fontId="25" fillId="27" borderId="0" xfId="29" applyFont="1" applyFill="1" applyBorder="1" applyAlignment="1">
      <alignment horizontal="center" vertical="top"/>
    </xf>
    <xf numFmtId="0" fontId="25" fillId="27" borderId="0" xfId="29" applyFont="1" applyFill="1" applyBorder="1" applyAlignment="1">
      <alignment horizontal="center" vertical="top" wrapText="1"/>
    </xf>
    <xf numFmtId="0" fontId="24" fillId="27" borderId="0" xfId="29" applyFont="1" applyFill="1" applyBorder="1" applyAlignment="1">
      <alignment horizontal="center" vertical="top"/>
    </xf>
    <xf numFmtId="0" fontId="25" fillId="27" borderId="0" xfId="0" applyFont="1" applyFill="1" applyBorder="1" applyAlignment="1">
      <alignment horizontal="center" vertical="top"/>
    </xf>
    <xf numFmtId="0" fontId="25" fillId="27" borderId="0" xfId="0" applyFont="1" applyFill="1" applyBorder="1" applyAlignment="1">
      <alignment horizontal="center" vertical="top" wrapText="1"/>
    </xf>
    <xf numFmtId="167" fontId="25" fillId="27" borderId="0" xfId="0" applyNumberFormat="1" applyFont="1" applyFill="1" applyBorder="1" applyAlignment="1">
      <alignment horizontal="center" vertical="top" wrapText="1"/>
    </xf>
    <xf numFmtId="3" fontId="25" fillId="27" borderId="0" xfId="0" applyNumberFormat="1" applyFont="1" applyFill="1" applyBorder="1" applyAlignment="1">
      <alignment horizontal="center" vertical="top" wrapText="1"/>
    </xf>
    <xf numFmtId="0" fontId="24" fillId="27" borderId="0" xfId="0" applyFont="1" applyFill="1" applyBorder="1" applyAlignment="1">
      <alignment horizontal="center" vertical="top" wrapText="1"/>
    </xf>
    <xf numFmtId="1" fontId="25" fillId="27" borderId="0" xfId="29" applyNumberFormat="1" applyFont="1" applyFill="1" applyBorder="1" applyAlignment="1">
      <alignment horizontal="center" vertical="top"/>
    </xf>
    <xf numFmtId="1" fontId="25" fillId="27" borderId="0" xfId="29" applyNumberFormat="1" applyFont="1" applyFill="1" applyBorder="1" applyAlignment="1">
      <alignment horizontal="center" vertical="top" wrapText="1"/>
    </xf>
    <xf numFmtId="49" fontId="24" fillId="27" borderId="0" xfId="29" applyNumberFormat="1" applyFont="1" applyFill="1" applyBorder="1" applyAlignment="1">
      <alignment horizontal="center" vertical="top"/>
    </xf>
    <xf numFmtId="49" fontId="24" fillId="27" borderId="0" xfId="29" applyNumberFormat="1" applyFont="1" applyFill="1" applyBorder="1" applyAlignment="1">
      <alignment horizontal="center" vertical="top" wrapText="1"/>
    </xf>
    <xf numFmtId="0" fontId="23" fillId="17" borderId="16" xfId="0" applyFont="1" applyFill="1" applyBorder="1" applyAlignment="1">
      <alignment horizontal="left" vertical="center" wrapText="1"/>
    </xf>
    <xf numFmtId="166" fontId="25" fillId="17" borderId="12" xfId="0" applyNumberFormat="1" applyFont="1" applyFill="1" applyBorder="1" applyAlignment="1">
      <alignment horizontal="center" vertical="center" wrapText="1"/>
    </xf>
    <xf numFmtId="0" fontId="25" fillId="0" borderId="0" xfId="0" applyFont="1" applyAlignment="1">
      <alignment horizontal="center" vertical="center" wrapText="1"/>
    </xf>
    <xf numFmtId="0" fontId="25" fillId="17" borderId="10" xfId="0" applyNumberFormat="1" applyFont="1" applyFill="1" applyBorder="1" applyAlignment="1">
      <alignment horizontal="left" vertical="center" wrapText="1"/>
    </xf>
    <xf numFmtId="0" fontId="25" fillId="17" borderId="21" xfId="0" applyFont="1" applyFill="1" applyBorder="1" applyAlignment="1">
      <alignment horizontal="center" vertical="center" wrapText="1"/>
    </xf>
    <xf numFmtId="0" fontId="35" fillId="28" borderId="10" xfId="0" applyFont="1" applyFill="1" applyBorder="1" applyAlignment="1">
      <alignment horizontal="center" vertical="center" wrapText="1"/>
    </xf>
    <xf numFmtId="0" fontId="23" fillId="17" borderId="10" xfId="29" applyFont="1" applyFill="1" applyBorder="1" applyAlignment="1">
      <alignment vertical="top" wrapText="1"/>
    </xf>
    <xf numFmtId="0" fontId="25" fillId="17" borderId="10" xfId="29" applyFont="1" applyFill="1" applyBorder="1" applyAlignment="1">
      <alignment vertical="center" wrapText="1"/>
    </xf>
    <xf numFmtId="0" fontId="24" fillId="17" borderId="10" xfId="29" applyFont="1" applyFill="1" applyBorder="1" applyAlignment="1">
      <alignment vertical="top" wrapText="1"/>
    </xf>
    <xf numFmtId="0" fontId="25" fillId="17" borderId="10" xfId="29" applyFont="1" applyFill="1" applyBorder="1" applyAlignment="1">
      <alignment vertical="top" wrapText="1"/>
    </xf>
    <xf numFmtId="0" fontId="26" fillId="17" borderId="10" xfId="29" applyFont="1" applyFill="1" applyBorder="1" applyAlignment="1">
      <alignment vertical="top" wrapText="1"/>
    </xf>
    <xf numFmtId="169" fontId="25" fillId="17" borderId="10" xfId="0" applyNumberFormat="1" applyFont="1" applyFill="1" applyBorder="1" applyAlignment="1">
      <alignment horizontal="center" vertical="center" wrapText="1"/>
    </xf>
    <xf numFmtId="0" fontId="25" fillId="17" borderId="0" xfId="29" applyFont="1" applyFill="1" applyBorder="1" applyAlignment="1">
      <alignment horizontal="center" vertical="top" wrapText="1"/>
    </xf>
    <xf numFmtId="0" fontId="25" fillId="17" borderId="12" xfId="0" applyFont="1" applyFill="1" applyBorder="1" applyAlignment="1">
      <alignment horizontal="left" vertical="center"/>
    </xf>
    <xf numFmtId="0" fontId="37" fillId="17" borderId="12" xfId="0" applyFont="1" applyFill="1" applyBorder="1" applyAlignment="1">
      <alignment horizontal="center" vertical="center" wrapText="1"/>
    </xf>
    <xf numFmtId="0" fontId="25" fillId="15" borderId="10" xfId="29" applyFont="1" applyFill="1" applyBorder="1" applyAlignment="1">
      <alignment horizontal="center" vertical="center"/>
    </xf>
    <xf numFmtId="0" fontId="34" fillId="28" borderId="10" xfId="0" applyFont="1" applyFill="1" applyBorder="1" applyAlignment="1">
      <alignment horizontal="center" vertical="center" wrapText="1"/>
    </xf>
    <xf numFmtId="166" fontId="34" fillId="28" borderId="10" xfId="0" applyNumberFormat="1" applyFont="1" applyFill="1" applyBorder="1" applyAlignment="1">
      <alignment horizontal="center" vertical="center" wrapText="1"/>
    </xf>
    <xf numFmtId="0" fontId="34" fillId="28" borderId="12" xfId="0" applyFont="1" applyFill="1" applyBorder="1" applyAlignment="1">
      <alignment horizontal="center" vertical="center" wrapText="1"/>
    </xf>
    <xf numFmtId="166" fontId="35" fillId="28" borderId="10" xfId="0" applyNumberFormat="1" applyFont="1" applyFill="1" applyBorder="1" applyAlignment="1">
      <alignment horizontal="left" vertical="center" wrapText="1"/>
    </xf>
    <xf numFmtId="0" fontId="24" fillId="28" borderId="0" xfId="29" applyFont="1" applyFill="1" applyAlignment="1">
      <alignment horizontal="center" vertical="center" wrapText="1"/>
    </xf>
    <xf numFmtId="0" fontId="34" fillId="28" borderId="10" xfId="0" applyFont="1" applyFill="1" applyBorder="1" applyAlignment="1">
      <alignment horizontal="left" vertical="center" wrapText="1"/>
    </xf>
    <xf numFmtId="168" fontId="35" fillId="28" borderId="10" xfId="0" applyNumberFormat="1" applyFont="1" applyFill="1" applyBorder="1" applyAlignment="1">
      <alignment horizontal="center" vertical="center" wrapText="1"/>
    </xf>
    <xf numFmtId="168" fontId="26" fillId="28" borderId="10" xfId="0" applyNumberFormat="1" applyFont="1" applyFill="1" applyBorder="1" applyAlignment="1">
      <alignment horizontal="center" vertical="center" wrapText="1"/>
    </xf>
    <xf numFmtId="0" fontId="26" fillId="28" borderId="10" xfId="0" applyFont="1" applyFill="1" applyBorder="1" applyAlignment="1">
      <alignment horizontal="center" vertical="center" wrapText="1"/>
    </xf>
    <xf numFmtId="0" fontId="34" fillId="28" borderId="10" xfId="0" applyFont="1" applyFill="1" applyBorder="1" applyAlignment="1">
      <alignment horizontal="left" vertical="top" wrapText="1"/>
    </xf>
    <xf numFmtId="0" fontId="34" fillId="28" borderId="16" xfId="0" applyFont="1" applyFill="1" applyBorder="1" applyAlignment="1">
      <alignment horizontal="center" vertical="center" wrapText="1"/>
    </xf>
    <xf numFmtId="0" fontId="35" fillId="17" borderId="10" xfId="0" applyFont="1" applyFill="1" applyBorder="1" applyAlignment="1">
      <alignment horizontal="center" vertical="center" wrapText="1"/>
    </xf>
    <xf numFmtId="0" fontId="25" fillId="17" borderId="10" xfId="0" applyFont="1" applyFill="1" applyBorder="1" applyAlignment="1">
      <alignment horizontal="center" vertical="center" wrapText="1"/>
    </xf>
    <xf numFmtId="0" fontId="24" fillId="17" borderId="10" xfId="0" applyFont="1" applyFill="1" applyBorder="1" applyAlignment="1">
      <alignment horizontal="center" vertical="center" wrapText="1"/>
    </xf>
    <xf numFmtId="0" fontId="25" fillId="17" borderId="10" xfId="29" applyFont="1" applyFill="1" applyBorder="1" applyAlignment="1">
      <alignment horizontal="center" vertical="center" wrapText="1"/>
    </xf>
    <xf numFmtId="0" fontId="25" fillId="17" borderId="10" xfId="0" applyFont="1" applyFill="1" applyBorder="1" applyAlignment="1">
      <alignment horizontal="left" vertical="center" wrapText="1"/>
    </xf>
    <xf numFmtId="0" fontId="25" fillId="17" borderId="17" xfId="0" applyFont="1" applyFill="1" applyBorder="1" applyAlignment="1">
      <alignment horizontal="center" vertical="center" wrapText="1"/>
    </xf>
    <xf numFmtId="0" fontId="25" fillId="17" borderId="0" xfId="0" applyFont="1" applyFill="1" applyAlignment="1">
      <alignment horizontal="center"/>
    </xf>
    <xf numFmtId="0" fontId="25" fillId="17" borderId="16" xfId="0" applyFont="1" applyFill="1" applyBorder="1" applyAlignment="1">
      <alignment horizontal="left" vertical="center" wrapText="1"/>
    </xf>
    <xf numFmtId="0" fontId="25" fillId="17" borderId="17" xfId="0" applyFont="1" applyFill="1" applyBorder="1" applyAlignment="1">
      <alignment horizontal="left" vertical="center" wrapText="1"/>
    </xf>
    <xf numFmtId="49" fontId="26" fillId="17" borderId="11" xfId="0" applyNumberFormat="1" applyFont="1" applyFill="1" applyBorder="1" applyAlignment="1">
      <alignment horizontal="center" vertical="center" wrapText="1"/>
    </xf>
    <xf numFmtId="0" fontId="25" fillId="17" borderId="11" xfId="0" applyFont="1" applyFill="1" applyBorder="1" applyAlignment="1">
      <alignment horizontal="justify" vertical="center" wrapText="1"/>
    </xf>
    <xf numFmtId="0" fontId="25" fillId="17" borderId="22" xfId="0" applyFont="1" applyFill="1" applyBorder="1" applyAlignment="1">
      <alignment horizontal="center" vertical="center" wrapText="1"/>
    </xf>
    <xf numFmtId="0" fontId="25" fillId="17" borderId="10" xfId="0" applyFont="1" applyFill="1" applyBorder="1" applyAlignment="1">
      <alignment horizontal="left" vertical="center" wrapText="1"/>
    </xf>
    <xf numFmtId="0" fontId="25" fillId="17" borderId="10" xfId="0" applyFont="1" applyFill="1" applyBorder="1" applyAlignment="1">
      <alignment horizontal="center" vertical="center" wrapText="1"/>
    </xf>
    <xf numFmtId="0" fontId="24" fillId="17" borderId="10" xfId="29" applyFont="1" applyFill="1" applyBorder="1" applyAlignment="1">
      <alignment horizontal="left" vertical="center" wrapText="1"/>
    </xf>
    <xf numFmtId="0" fontId="50" fillId="0" borderId="0" xfId="0" applyFont="1" applyAlignment="1">
      <alignment horizontal="center" vertical="center"/>
    </xf>
    <xf numFmtId="0" fontId="36" fillId="0" borderId="0" xfId="0" applyFont="1" applyAlignment="1">
      <alignment horizontal="center" vertical="center"/>
    </xf>
    <xf numFmtId="0" fontId="25" fillId="17" borderId="10" xfId="29" applyFont="1" applyFill="1" applyBorder="1" applyAlignment="1">
      <alignment horizontal="center" vertical="center" wrapText="1"/>
    </xf>
    <xf numFmtId="0" fontId="25" fillId="17" borderId="12" xfId="29" applyFont="1" applyFill="1" applyBorder="1" applyAlignment="1">
      <alignment horizontal="center" vertical="center" wrapText="1"/>
    </xf>
    <xf numFmtId="0" fontId="36" fillId="17" borderId="0" xfId="0" applyFont="1" applyFill="1" applyAlignment="1">
      <alignment horizontal="center" vertical="center"/>
    </xf>
    <xf numFmtId="0" fontId="24" fillId="17" borderId="10" xfId="29" applyFont="1" applyFill="1" applyBorder="1" applyAlignment="1">
      <alignment horizontal="center" vertical="center" wrapText="1"/>
    </xf>
    <xf numFmtId="0" fontId="25" fillId="17" borderId="10" xfId="29" applyFont="1" applyFill="1" applyBorder="1" applyAlignment="1">
      <alignment horizontal="left" vertical="center" wrapText="1"/>
    </xf>
    <xf numFmtId="0" fontId="25" fillId="17" borderId="0" xfId="0" applyFont="1" applyFill="1" applyAlignment="1">
      <alignment vertical="center"/>
    </xf>
    <xf numFmtId="0" fontId="25" fillId="17" borderId="0" xfId="0" applyFont="1" applyFill="1" applyAlignment="1">
      <alignment horizontal="left" vertical="center" wrapText="1"/>
    </xf>
    <xf numFmtId="49" fontId="25" fillId="17" borderId="0" xfId="0" applyNumberFormat="1" applyFont="1" applyFill="1"/>
    <xf numFmtId="49" fontId="26" fillId="17" borderId="0" xfId="0" applyNumberFormat="1" applyFont="1" applyFill="1" applyAlignment="1">
      <alignment horizontal="center" vertical="center"/>
    </xf>
    <xf numFmtId="49" fontId="25" fillId="17" borderId="10" xfId="0" applyNumberFormat="1" applyFont="1" applyFill="1" applyBorder="1" applyAlignment="1">
      <alignment horizontal="center" vertical="center" wrapText="1"/>
    </xf>
    <xf numFmtId="0" fontId="24" fillId="17" borderId="0" xfId="29" applyFont="1" applyFill="1" applyBorder="1" applyAlignment="1">
      <alignment horizontal="center" vertical="center"/>
    </xf>
    <xf numFmtId="0" fontId="23" fillId="19" borderId="0" xfId="29" applyFont="1" applyFill="1" applyBorder="1" applyAlignment="1">
      <alignment wrapText="1"/>
    </xf>
    <xf numFmtId="0" fontId="26" fillId="16" borderId="0" xfId="29" applyFont="1" applyFill="1" applyBorder="1" applyAlignment="1">
      <alignment vertical="top"/>
    </xf>
    <xf numFmtId="0" fontId="24" fillId="16" borderId="0" xfId="29" applyFont="1" applyFill="1" applyBorder="1" applyAlignment="1">
      <alignment vertical="center"/>
    </xf>
    <xf numFmtId="0" fontId="24" fillId="17" borderId="0" xfId="29" applyFont="1" applyFill="1" applyBorder="1" applyAlignment="1">
      <alignment horizontal="left" vertical="center" wrapText="1"/>
    </xf>
    <xf numFmtId="0" fontId="26" fillId="18" borderId="0" xfId="29" applyFont="1" applyFill="1" applyBorder="1" applyAlignment="1">
      <alignment horizontal="left" vertical="center" wrapText="1"/>
    </xf>
    <xf numFmtId="0" fontId="26" fillId="16" borderId="0" xfId="0" applyFont="1" applyFill="1" applyBorder="1" applyAlignment="1">
      <alignment horizontal="left" vertical="center" wrapText="1"/>
    </xf>
    <xf numFmtId="0" fontId="24" fillId="16" borderId="0" xfId="29" applyFont="1" applyFill="1" applyBorder="1" applyAlignment="1">
      <alignment horizontal="left" vertical="center" wrapText="1"/>
    </xf>
    <xf numFmtId="0" fontId="23" fillId="17" borderId="0" xfId="29" applyFont="1" applyFill="1" applyBorder="1" applyAlignment="1">
      <alignment horizontal="left" vertical="center" wrapText="1"/>
    </xf>
    <xf numFmtId="0" fontId="25" fillId="17" borderId="0" xfId="0" applyFont="1" applyFill="1" applyBorder="1" applyAlignment="1">
      <alignment horizontal="left" vertical="center" wrapText="1"/>
    </xf>
    <xf numFmtId="0" fontId="24" fillId="18" borderId="0" xfId="29" applyFont="1" applyFill="1" applyBorder="1" applyAlignment="1">
      <alignment horizontal="left" vertical="center" wrapText="1"/>
    </xf>
    <xf numFmtId="0" fontId="25" fillId="17" borderId="0" xfId="29" applyFont="1" applyFill="1" applyBorder="1" applyAlignment="1">
      <alignment horizontal="left" vertical="center" wrapText="1"/>
    </xf>
    <xf numFmtId="0" fontId="26" fillId="17" borderId="0" xfId="29" applyFont="1" applyFill="1" applyBorder="1" applyAlignment="1">
      <alignment horizontal="left" vertical="center" wrapText="1"/>
    </xf>
    <xf numFmtId="0" fontId="24" fillId="15" borderId="0" xfId="29" applyFont="1" applyFill="1" applyBorder="1" applyAlignment="1">
      <alignment horizontal="left" vertical="center" wrapText="1"/>
    </xf>
    <xf numFmtId="0" fontId="26" fillId="16" borderId="0" xfId="29" applyFont="1" applyFill="1" applyBorder="1" applyAlignment="1">
      <alignment horizontal="left" vertical="center" wrapText="1"/>
    </xf>
    <xf numFmtId="167" fontId="26" fillId="17" borderId="0" xfId="0" applyNumberFormat="1" applyFont="1" applyFill="1" applyBorder="1" applyAlignment="1">
      <alignment horizontal="left" vertical="center" wrapText="1"/>
    </xf>
    <xf numFmtId="167" fontId="25" fillId="17" borderId="0" xfId="0" applyNumberFormat="1" applyFont="1" applyFill="1" applyBorder="1" applyAlignment="1">
      <alignment horizontal="left" vertical="center" wrapText="1"/>
    </xf>
    <xf numFmtId="0" fontId="25" fillId="18" borderId="0" xfId="29" applyFont="1" applyFill="1" applyBorder="1" applyAlignment="1">
      <alignment horizontal="left" vertical="center" wrapText="1"/>
    </xf>
    <xf numFmtId="0" fontId="23" fillId="18" borderId="0" xfId="0" applyFont="1" applyFill="1" applyBorder="1" applyAlignment="1">
      <alignment horizontal="left" vertical="center" wrapText="1"/>
    </xf>
    <xf numFmtId="0" fontId="26" fillId="17" borderId="0" xfId="0" applyFont="1" applyFill="1" applyBorder="1" applyAlignment="1">
      <alignment horizontal="left" vertical="center" wrapText="1"/>
    </xf>
    <xf numFmtId="0" fontId="37" fillId="17" borderId="0" xfId="0" applyFont="1" applyFill="1" applyBorder="1" applyAlignment="1">
      <alignment horizontal="left" vertical="center" wrapText="1"/>
    </xf>
    <xf numFmtId="49" fontId="24" fillId="17" borderId="0" xfId="29" applyNumberFormat="1" applyFont="1" applyFill="1" applyBorder="1" applyAlignment="1">
      <alignment horizontal="left" vertical="center" wrapText="1"/>
    </xf>
    <xf numFmtId="0" fontId="23" fillId="17" borderId="0" xfId="29" applyFont="1" applyFill="1" applyBorder="1" applyAlignment="1">
      <alignment vertical="top" wrapText="1"/>
    </xf>
    <xf numFmtId="0" fontId="25" fillId="17" borderId="0" xfId="29" applyFont="1" applyFill="1" applyBorder="1" applyAlignment="1">
      <alignment vertical="center" wrapText="1"/>
    </xf>
    <xf numFmtId="0" fontId="24" fillId="17" borderId="0" xfId="29" applyFont="1" applyFill="1" applyBorder="1" applyAlignment="1">
      <alignment vertical="top" wrapText="1"/>
    </xf>
    <xf numFmtId="0" fontId="25" fillId="17" borderId="0" xfId="29" applyFont="1" applyFill="1" applyBorder="1" applyAlignment="1">
      <alignment vertical="top" wrapText="1"/>
    </xf>
    <xf numFmtId="0" fontId="25" fillId="16" borderId="0" xfId="29" applyFont="1" applyFill="1" applyBorder="1" applyAlignment="1">
      <alignment horizontal="left" vertical="center" wrapText="1"/>
    </xf>
    <xf numFmtId="0" fontId="25" fillId="15" borderId="0" xfId="29" applyFont="1" applyFill="1" applyBorder="1" applyAlignment="1">
      <alignment horizontal="left" vertical="center" wrapText="1"/>
    </xf>
    <xf numFmtId="0" fontId="23" fillId="19" borderId="0" xfId="29" applyFont="1" applyFill="1" applyBorder="1" applyAlignment="1">
      <alignment horizontal="left" vertical="center" wrapText="1"/>
    </xf>
    <xf numFmtId="0" fontId="25" fillId="0" borderId="0" xfId="0" applyFont="1" applyBorder="1" applyAlignment="1">
      <alignment horizontal="left" vertical="center" wrapText="1"/>
    </xf>
    <xf numFmtId="0" fontId="23" fillId="16" borderId="0" xfId="0" applyFont="1" applyFill="1" applyBorder="1" applyAlignment="1">
      <alignment horizontal="left" vertical="center" wrapText="1"/>
    </xf>
    <xf numFmtId="0" fontId="25" fillId="18" borderId="0" xfId="0" applyFont="1" applyFill="1" applyBorder="1" applyAlignment="1">
      <alignment horizontal="left" vertical="center" wrapText="1"/>
    </xf>
    <xf numFmtId="0" fontId="23" fillId="16" borderId="0" xfId="29" applyFont="1" applyFill="1" applyBorder="1" applyAlignment="1">
      <alignment horizontal="left" vertical="center" wrapText="1"/>
    </xf>
    <xf numFmtId="0" fontId="23" fillId="15" borderId="0" xfId="29" applyFont="1" applyFill="1" applyBorder="1" applyAlignment="1">
      <alignment horizontal="left" vertical="center" wrapText="1"/>
    </xf>
    <xf numFmtId="0" fontId="35" fillId="17" borderId="0" xfId="0" applyFont="1" applyFill="1" applyBorder="1" applyAlignment="1">
      <alignment horizontal="left" vertical="center" wrapText="1"/>
    </xf>
    <xf numFmtId="0" fontId="35" fillId="16" borderId="0" xfId="0" applyFont="1" applyFill="1" applyBorder="1" applyAlignment="1">
      <alignment horizontal="left" vertical="center" wrapText="1"/>
    </xf>
    <xf numFmtId="0" fontId="24" fillId="17" borderId="0" xfId="0" applyFont="1" applyFill="1" applyBorder="1" applyAlignment="1">
      <alignment horizontal="left" vertical="center" wrapText="1"/>
    </xf>
    <xf numFmtId="0" fontId="23" fillId="17" borderId="0" xfId="0" applyFont="1" applyFill="1" applyBorder="1" applyAlignment="1">
      <alignment horizontal="left" vertical="center" wrapText="1"/>
    </xf>
    <xf numFmtId="0" fontId="26" fillId="17" borderId="0" xfId="0" applyFont="1" applyFill="1" applyBorder="1" applyAlignment="1">
      <alignment horizontal="justify" vertical="center" wrapText="1"/>
    </xf>
    <xf numFmtId="0" fontId="25" fillId="17" borderId="0" xfId="27" applyFont="1" applyFill="1" applyBorder="1" applyAlignment="1">
      <alignment horizontal="left" vertical="center" wrapText="1"/>
    </xf>
    <xf numFmtId="0" fontId="24" fillId="17" borderId="0" xfId="27" applyFont="1" applyFill="1" applyBorder="1" applyAlignment="1">
      <alignment horizontal="left" vertical="center" wrapText="1"/>
    </xf>
    <xf numFmtId="3" fontId="25" fillId="17" borderId="0" xfId="29" applyNumberFormat="1" applyFont="1" applyFill="1" applyBorder="1" applyAlignment="1">
      <alignment horizontal="left" vertical="center" wrapText="1"/>
    </xf>
    <xf numFmtId="0" fontId="35" fillId="17" borderId="0" xfId="29" applyFont="1" applyFill="1" applyBorder="1" applyAlignment="1">
      <alignment horizontal="left" vertical="center" wrapText="1"/>
    </xf>
    <xf numFmtId="0" fontId="34" fillId="17" borderId="0" xfId="29" applyFont="1" applyFill="1" applyBorder="1" applyAlignment="1">
      <alignment horizontal="left" vertical="center" wrapText="1"/>
    </xf>
    <xf numFmtId="0" fontId="26" fillId="0" borderId="0" xfId="0" applyFont="1" applyBorder="1" applyAlignment="1">
      <alignment horizontal="left" vertical="center" wrapText="1"/>
    </xf>
    <xf numFmtId="0" fontId="36" fillId="17" borderId="0" xfId="0" applyFont="1" applyFill="1" applyBorder="1" applyAlignment="1">
      <alignment horizontal="left" vertical="center" wrapText="1"/>
    </xf>
    <xf numFmtId="0" fontId="36" fillId="0" borderId="0" xfId="0" applyFont="1" applyBorder="1" applyAlignment="1">
      <alignment horizontal="left" vertical="center" wrapText="1"/>
    </xf>
    <xf numFmtId="0" fontId="45" fillId="17" borderId="0" xfId="0" applyFont="1" applyFill="1" applyBorder="1" applyAlignment="1">
      <alignment horizontal="left" vertical="center" wrapText="1"/>
    </xf>
    <xf numFmtId="0" fontId="44" fillId="17" borderId="0" xfId="0" applyFont="1" applyFill="1" applyBorder="1" applyAlignment="1">
      <alignment horizontal="left" vertical="center" wrapText="1"/>
    </xf>
    <xf numFmtId="0" fontId="23" fillId="18" borderId="0" xfId="29" applyFont="1" applyFill="1" applyBorder="1" applyAlignment="1">
      <alignment horizontal="left" vertical="center" wrapText="1"/>
    </xf>
    <xf numFmtId="0" fontId="26" fillId="18" borderId="0" xfId="0" applyFont="1" applyFill="1" applyBorder="1" applyAlignment="1">
      <alignment horizontal="left" vertical="center" wrapText="1"/>
    </xf>
    <xf numFmtId="166" fontId="26" fillId="16" borderId="0" xfId="29" applyNumberFormat="1" applyFont="1" applyFill="1" applyBorder="1" applyAlignment="1">
      <alignment horizontal="left" vertical="center" wrapText="1"/>
    </xf>
    <xf numFmtId="166" fontId="26" fillId="15" borderId="0" xfId="29" applyNumberFormat="1" applyFont="1" applyFill="1" applyBorder="1" applyAlignment="1">
      <alignment horizontal="left" vertical="center" wrapText="1"/>
    </xf>
    <xf numFmtId="0" fontId="34" fillId="28" borderId="0" xfId="0" applyFont="1" applyFill="1" applyBorder="1" applyAlignment="1">
      <alignment horizontal="left" vertical="center" wrapText="1"/>
    </xf>
    <xf numFmtId="166" fontId="35" fillId="17" borderId="0" xfId="0" applyNumberFormat="1" applyFont="1" applyFill="1" applyBorder="1" applyAlignment="1">
      <alignment horizontal="left" vertical="center" wrapText="1"/>
    </xf>
    <xf numFmtId="166" fontId="35" fillId="28" borderId="0" xfId="0" applyNumberFormat="1" applyFont="1" applyFill="1" applyBorder="1" applyAlignment="1">
      <alignment horizontal="left" vertical="center" wrapText="1"/>
    </xf>
    <xf numFmtId="166" fontId="25" fillId="17" borderId="0" xfId="0" applyNumberFormat="1" applyFont="1" applyFill="1" applyBorder="1" applyAlignment="1">
      <alignment horizontal="left" vertical="center" wrapText="1"/>
    </xf>
    <xf numFmtId="166" fontId="23" fillId="17" borderId="0" xfId="0" applyNumberFormat="1" applyFont="1" applyFill="1" applyBorder="1" applyAlignment="1">
      <alignment horizontal="left" vertical="center" wrapText="1"/>
    </xf>
    <xf numFmtId="0" fontId="31" fillId="16" borderId="0" xfId="0" applyFont="1" applyFill="1" applyBorder="1" applyAlignment="1">
      <alignment horizontal="left" vertical="center" wrapText="1"/>
    </xf>
    <xf numFmtId="3" fontId="24" fillId="17" borderId="0" xfId="0" applyNumberFormat="1" applyFont="1" applyFill="1" applyBorder="1" applyAlignment="1">
      <alignment horizontal="left" vertical="center" wrapText="1"/>
    </xf>
    <xf numFmtId="167" fontId="23" fillId="16" borderId="0" xfId="0" applyNumberFormat="1" applyFont="1" applyFill="1" applyBorder="1" applyAlignment="1">
      <alignment horizontal="left" vertical="center" wrapText="1"/>
    </xf>
    <xf numFmtId="167" fontId="23" fillId="15" borderId="0" xfId="0" applyNumberFormat="1" applyFont="1" applyFill="1" applyBorder="1" applyAlignment="1">
      <alignment horizontal="left" vertical="center" wrapText="1"/>
    </xf>
    <xf numFmtId="166" fontId="26" fillId="16" borderId="0" xfId="29" applyNumberFormat="1" applyFont="1" applyFill="1" applyBorder="1" applyAlignment="1">
      <alignment horizontal="left" vertical="center" wrapText="1" shrinkToFit="1"/>
    </xf>
    <xf numFmtId="166" fontId="26" fillId="15" borderId="0" xfId="29" applyNumberFormat="1" applyFont="1" applyFill="1" applyBorder="1" applyAlignment="1">
      <alignment horizontal="left" vertical="center" wrapText="1" shrinkToFit="1"/>
    </xf>
    <xf numFmtId="0" fontId="34" fillId="16" borderId="0" xfId="0" applyFont="1" applyFill="1" applyBorder="1" applyAlignment="1">
      <alignment horizontal="left" vertical="center" wrapText="1"/>
    </xf>
    <xf numFmtId="0" fontId="34" fillId="18" borderId="0" xfId="0" applyFont="1" applyFill="1" applyBorder="1" applyAlignment="1">
      <alignment horizontal="left" vertical="center" wrapText="1"/>
    </xf>
    <xf numFmtId="0" fontId="34" fillId="15" borderId="0" xfId="0" applyFont="1" applyFill="1" applyBorder="1" applyAlignment="1">
      <alignment horizontal="left" vertical="center" wrapText="1"/>
    </xf>
    <xf numFmtId="3" fontId="25" fillId="17" borderId="0" xfId="0" applyNumberFormat="1" applyFont="1" applyFill="1" applyBorder="1" applyAlignment="1">
      <alignment horizontal="left" vertical="center" wrapText="1"/>
    </xf>
    <xf numFmtId="0" fontId="25" fillId="17" borderId="0" xfId="29" applyFont="1" applyFill="1" applyBorder="1" applyAlignment="1">
      <alignment horizontal="center" vertical="center" wrapText="1"/>
    </xf>
    <xf numFmtId="0" fontId="23" fillId="19" borderId="18" xfId="29" applyFont="1" applyFill="1" applyBorder="1" applyAlignment="1">
      <alignment wrapText="1"/>
    </xf>
    <xf numFmtId="0" fontId="25" fillId="17" borderId="10" xfId="0" applyFont="1" applyFill="1" applyBorder="1" applyAlignment="1">
      <alignment horizontal="left" vertical="center" wrapText="1"/>
    </xf>
    <xf numFmtId="0" fontId="26" fillId="17" borderId="10" xfId="0" applyFont="1" applyFill="1" applyBorder="1" applyAlignment="1">
      <alignment horizontal="left" vertical="center" wrapText="1"/>
    </xf>
    <xf numFmtId="0" fontId="24" fillId="17" borderId="10" xfId="0" applyFont="1" applyFill="1" applyBorder="1" applyAlignment="1">
      <alignment horizontal="left" vertical="center" wrapText="1"/>
    </xf>
    <xf numFmtId="0" fontId="25" fillId="17" borderId="10" xfId="0" applyFont="1" applyFill="1" applyBorder="1" applyAlignment="1">
      <alignment horizontal="center" vertical="center" wrapText="1"/>
    </xf>
    <xf numFmtId="0" fontId="25" fillId="17" borderId="10" xfId="0" applyFont="1" applyFill="1" applyBorder="1" applyAlignment="1">
      <alignment horizontal="left" vertical="center" wrapText="1"/>
    </xf>
    <xf numFmtId="0" fontId="25" fillId="17" borderId="10" xfId="29" applyFont="1" applyFill="1" applyBorder="1" applyAlignment="1">
      <alignment horizontal="left" vertical="center" wrapText="1"/>
    </xf>
    <xf numFmtId="0" fontId="24" fillId="17" borderId="10" xfId="0" applyFont="1" applyFill="1" applyBorder="1" applyAlignment="1">
      <alignment horizontal="left" vertical="center" wrapText="1"/>
    </xf>
    <xf numFmtId="0" fontId="35" fillId="17" borderId="10" xfId="0" applyFont="1" applyFill="1" applyBorder="1" applyAlignment="1">
      <alignment horizontal="center" vertical="center" wrapText="1"/>
    </xf>
    <xf numFmtId="0" fontId="25" fillId="17" borderId="10" xfId="28" applyFont="1" applyFill="1" applyBorder="1" applyAlignment="1">
      <alignment horizontal="left" vertical="top" wrapText="1"/>
    </xf>
    <xf numFmtId="0" fontId="35" fillId="17" borderId="19" xfId="0" applyFont="1" applyFill="1" applyBorder="1" applyAlignment="1">
      <alignment horizontal="center" vertical="center" wrapText="1"/>
    </xf>
    <xf numFmtId="0" fontId="35" fillId="17" borderId="20" xfId="0" applyFont="1" applyFill="1" applyBorder="1" applyAlignment="1">
      <alignment horizontal="center" vertical="center" wrapText="1"/>
    </xf>
    <xf numFmtId="0" fontId="35" fillId="17" borderId="11" xfId="0" applyFont="1" applyFill="1" applyBorder="1" applyAlignment="1">
      <alignment horizontal="center" vertical="center" wrapText="1"/>
    </xf>
    <xf numFmtId="0" fontId="35" fillId="17" borderId="17" xfId="0" applyFont="1" applyFill="1" applyBorder="1" applyAlignment="1">
      <alignment horizontal="center" vertical="center" wrapText="1"/>
    </xf>
    <xf numFmtId="0" fontId="24" fillId="17" borderId="11" xfId="0" applyFont="1" applyFill="1" applyBorder="1" applyAlignment="1">
      <alignment horizontal="center" vertical="center" wrapText="1"/>
    </xf>
    <xf numFmtId="0" fontId="24" fillId="17" borderId="17" xfId="0" applyFont="1" applyFill="1" applyBorder="1" applyAlignment="1">
      <alignment horizontal="center" vertical="center" wrapText="1"/>
    </xf>
    <xf numFmtId="0" fontId="25" fillId="17" borderId="10" xfId="29" applyFont="1" applyFill="1" applyBorder="1" applyAlignment="1">
      <alignment horizontal="center" vertical="center"/>
    </xf>
    <xf numFmtId="0" fontId="24" fillId="17" borderId="10" xfId="0" applyFont="1" applyFill="1" applyBorder="1" applyAlignment="1">
      <alignment horizontal="justify" vertical="top" wrapText="1"/>
    </xf>
    <xf numFmtId="0" fontId="24" fillId="17" borderId="16" xfId="0" applyFont="1" applyFill="1" applyBorder="1" applyAlignment="1">
      <alignment horizontal="center" vertical="center" wrapText="1"/>
    </xf>
    <xf numFmtId="164" fontId="25" fillId="17" borderId="10" xfId="0" applyNumberFormat="1" applyFont="1" applyFill="1" applyBorder="1" applyAlignment="1">
      <alignment horizontal="center" vertical="center" wrapText="1" shrinkToFit="1"/>
    </xf>
    <xf numFmtId="0" fontId="25" fillId="17" borderId="10" xfId="0" applyFont="1" applyFill="1" applyBorder="1" applyAlignment="1">
      <alignment horizontal="center" vertical="center" wrapText="1"/>
    </xf>
    <xf numFmtId="0" fontId="24" fillId="17" borderId="10" xfId="0" applyFont="1" applyFill="1" applyBorder="1" applyAlignment="1">
      <alignment horizontal="center" vertical="center" wrapText="1"/>
    </xf>
    <xf numFmtId="0" fontId="24" fillId="20" borderId="0" xfId="29" applyFont="1" applyFill="1" applyBorder="1" applyAlignment="1">
      <alignment horizontal="center" vertical="top" wrapText="1"/>
    </xf>
    <xf numFmtId="0" fontId="24" fillId="20" borderId="0" xfId="29" applyFont="1" applyFill="1" applyBorder="1" applyAlignment="1">
      <alignment horizontal="center"/>
    </xf>
    <xf numFmtId="167" fontId="25" fillId="17" borderId="11" xfId="0" applyNumberFormat="1" applyFont="1" applyFill="1" applyBorder="1" applyAlignment="1">
      <alignment horizontal="center" vertical="center" wrapText="1"/>
    </xf>
    <xf numFmtId="167" fontId="25" fillId="17" borderId="17" xfId="0" applyNumberFormat="1" applyFont="1" applyFill="1" applyBorder="1" applyAlignment="1">
      <alignment horizontal="center" vertical="center" wrapText="1"/>
    </xf>
    <xf numFmtId="0" fontId="25" fillId="17" borderId="10" xfId="0" applyFont="1" applyFill="1" applyBorder="1" applyAlignment="1">
      <alignment horizontal="center" vertical="top" wrapText="1"/>
    </xf>
    <xf numFmtId="167" fontId="25" fillId="17" borderId="10" xfId="0" applyNumberFormat="1" applyFont="1" applyFill="1" applyBorder="1" applyAlignment="1">
      <alignment horizontal="justify" vertical="top" wrapText="1"/>
    </xf>
    <xf numFmtId="167" fontId="25" fillId="17" borderId="10" xfId="0" applyNumberFormat="1" applyFont="1" applyFill="1" applyBorder="1" applyAlignment="1">
      <alignment horizontal="center" vertical="center" wrapText="1"/>
    </xf>
    <xf numFmtId="0" fontId="24" fillId="17" borderId="10" xfId="29" applyFont="1" applyFill="1" applyBorder="1" applyAlignment="1">
      <alignment horizontal="center" vertical="center" wrapText="1"/>
    </xf>
    <xf numFmtId="0" fontId="25" fillId="17" borderId="10" xfId="29" applyFont="1" applyFill="1" applyBorder="1" applyAlignment="1">
      <alignment horizontal="center" vertical="center" wrapText="1"/>
    </xf>
    <xf numFmtId="0" fontId="47" fillId="17" borderId="0" xfId="29" applyFont="1" applyFill="1" applyBorder="1" applyAlignment="1">
      <alignment horizontal="center" vertical="top" wrapText="1"/>
    </xf>
    <xf numFmtId="0" fontId="25" fillId="17" borderId="10" xfId="0" applyFont="1" applyFill="1" applyBorder="1" applyAlignment="1">
      <alignment horizontal="left" vertical="center" wrapText="1"/>
    </xf>
    <xf numFmtId="0" fontId="24" fillId="17" borderId="13" xfId="29" applyFont="1" applyFill="1" applyBorder="1" applyAlignment="1">
      <alignment horizontal="center" vertical="center" wrapText="1"/>
    </xf>
    <xf numFmtId="0" fontId="25" fillId="17" borderId="10" xfId="29" applyFont="1" applyFill="1" applyBorder="1" applyAlignment="1">
      <alignment horizontal="left" vertical="center" wrapText="1"/>
    </xf>
    <xf numFmtId="0" fontId="25" fillId="17" borderId="11" xfId="28" applyFont="1" applyFill="1" applyBorder="1" applyAlignment="1">
      <alignment horizontal="left" vertical="top" wrapText="1"/>
    </xf>
    <xf numFmtId="0" fontId="25" fillId="17" borderId="17" xfId="28" applyFont="1" applyFill="1" applyBorder="1" applyAlignment="1">
      <alignment horizontal="left" vertical="top" wrapText="1"/>
    </xf>
    <xf numFmtId="0" fontId="35" fillId="28" borderId="10" xfId="0" applyFont="1" applyFill="1" applyBorder="1" applyAlignment="1">
      <alignment horizontal="center" vertical="center" wrapText="1"/>
    </xf>
    <xf numFmtId="0" fontId="23" fillId="17" borderId="13" xfId="0" applyFont="1" applyFill="1" applyBorder="1" applyAlignment="1">
      <alignment horizontal="center" vertical="center"/>
    </xf>
    <xf numFmtId="0" fontId="25" fillId="17" borderId="16" xfId="0" applyFont="1" applyFill="1" applyBorder="1" applyAlignment="1">
      <alignment horizontal="center" vertical="center" wrapText="1"/>
    </xf>
    <xf numFmtId="0" fontId="25" fillId="17" borderId="11" xfId="0" applyFont="1" applyFill="1" applyBorder="1" applyAlignment="1">
      <alignment horizontal="center" vertical="center" wrapText="1"/>
    </xf>
    <xf numFmtId="0" fontId="25" fillId="17" borderId="15" xfId="0" applyFont="1" applyFill="1" applyBorder="1" applyAlignment="1">
      <alignment horizontal="center" vertical="center" wrapText="1"/>
    </xf>
    <xf numFmtId="0" fontId="25" fillId="17" borderId="17" xfId="0" applyFont="1" applyFill="1" applyBorder="1" applyAlignment="1">
      <alignment horizontal="center" vertical="center" wrapText="1"/>
    </xf>
    <xf numFmtId="0" fontId="24" fillId="17" borderId="15" xfId="0" applyFont="1" applyFill="1" applyBorder="1" applyAlignment="1">
      <alignment horizontal="center" vertical="center" wrapText="1"/>
    </xf>
    <xf numFmtId="0" fontId="36" fillId="17" borderId="0" xfId="0" applyFont="1" applyFill="1" applyAlignment="1">
      <alignment horizontal="center" vertical="center"/>
    </xf>
    <xf numFmtId="0" fontId="25" fillId="17" borderId="10" xfId="0" applyFont="1" applyFill="1" applyBorder="1" applyAlignment="1">
      <alignment horizontal="justify" vertical="top" wrapText="1"/>
    </xf>
    <xf numFmtId="0" fontId="31" fillId="17" borderId="10" xfId="0" applyFont="1" applyFill="1" applyBorder="1" applyAlignment="1">
      <alignment horizontal="center" vertical="center" wrapText="1"/>
    </xf>
    <xf numFmtId="0" fontId="34" fillId="28" borderId="10" xfId="0" applyFont="1" applyFill="1" applyBorder="1" applyAlignment="1">
      <alignment horizontal="left" vertical="top" wrapText="1"/>
    </xf>
    <xf numFmtId="0" fontId="34" fillId="17" borderId="10" xfId="0" applyFont="1" applyFill="1" applyBorder="1" applyAlignment="1">
      <alignment horizontal="left" vertical="top" wrapText="1"/>
    </xf>
    <xf numFmtId="0" fontId="34" fillId="28" borderId="16" xfId="0" applyFont="1" applyFill="1" applyBorder="1" applyAlignment="1">
      <alignment horizontal="center" vertical="center" wrapText="1"/>
    </xf>
    <xf numFmtId="0" fontId="34" fillId="17" borderId="16" xfId="0" applyFont="1" applyFill="1" applyBorder="1" applyAlignment="1">
      <alignment horizontal="center" vertical="center" wrapText="1"/>
    </xf>
    <xf numFmtId="0" fontId="35" fillId="17" borderId="10" xfId="23" applyFont="1" applyFill="1" applyBorder="1" applyAlignment="1">
      <alignment horizontal="justify" vertical="top" wrapText="1"/>
    </xf>
    <xf numFmtId="0" fontId="35" fillId="17" borderId="16" xfId="23" applyFont="1" applyFill="1" applyBorder="1" applyAlignment="1">
      <alignment horizontal="center" vertical="center" wrapText="1"/>
    </xf>
    <xf numFmtId="0" fontId="35" fillId="17" borderId="10" xfId="23" applyFont="1" applyFill="1" applyBorder="1" applyAlignment="1">
      <alignment horizontal="center" vertical="center" wrapText="1"/>
    </xf>
    <xf numFmtId="0" fontId="34" fillId="28" borderId="10" xfId="0" applyFont="1" applyFill="1" applyBorder="1" applyAlignment="1">
      <alignment horizontal="justify" vertical="top" wrapText="1"/>
    </xf>
    <xf numFmtId="0" fontId="35" fillId="17" borderId="16" xfId="0" applyFont="1" applyFill="1" applyBorder="1" applyAlignment="1">
      <alignment horizontal="center" vertical="center" wrapText="1"/>
    </xf>
    <xf numFmtId="0" fontId="36" fillId="0" borderId="0" xfId="0" applyFont="1" applyAlignment="1">
      <alignment horizontal="center" vertical="center"/>
    </xf>
    <xf numFmtId="0" fontId="50" fillId="0" borderId="0" xfId="0" applyFont="1" applyAlignment="1">
      <alignment horizontal="center" vertical="center"/>
    </xf>
    <xf numFmtId="0" fontId="25" fillId="17" borderId="10" xfId="27" applyFont="1" applyFill="1" applyBorder="1" applyAlignment="1">
      <alignment horizontal="justify" vertical="top" wrapText="1"/>
    </xf>
    <xf numFmtId="0" fontId="24" fillId="17" borderId="10" xfId="27" applyFont="1" applyFill="1" applyBorder="1" applyAlignment="1">
      <alignment horizontal="center" vertical="center" wrapText="1"/>
    </xf>
    <xf numFmtId="0" fontId="32" fillId="17" borderId="10" xfId="27" applyFont="1" applyFill="1" applyBorder="1" applyAlignment="1">
      <alignment horizontal="center" vertical="center" wrapText="1"/>
    </xf>
    <xf numFmtId="0" fontId="25" fillId="17" borderId="10" xfId="27" applyFont="1" applyFill="1" applyBorder="1" applyAlignment="1">
      <alignment horizontal="center" vertical="center" wrapText="1"/>
    </xf>
    <xf numFmtId="0" fontId="35" fillId="17" borderId="10" xfId="0" applyFont="1" applyFill="1" applyBorder="1" applyAlignment="1">
      <alignment horizontal="left" vertical="top" wrapText="1"/>
    </xf>
    <xf numFmtId="0" fontId="35" fillId="17" borderId="10" xfId="0" applyFont="1" applyFill="1" applyBorder="1" applyAlignment="1">
      <alignment horizontal="left" vertical="center" wrapText="1"/>
    </xf>
    <xf numFmtId="0" fontId="31" fillId="17" borderId="10" xfId="0" applyFont="1" applyFill="1" applyBorder="1" applyAlignment="1">
      <alignment horizontal="left" vertical="center" wrapText="1"/>
    </xf>
    <xf numFmtId="0" fontId="25" fillId="17" borderId="11" xfId="27" applyFont="1" applyFill="1" applyBorder="1" applyAlignment="1">
      <alignment horizontal="center" vertical="center" wrapText="1"/>
    </xf>
    <xf numFmtId="0" fontId="25" fillId="17" borderId="17" xfId="27" applyFont="1" applyFill="1" applyBorder="1" applyAlignment="1">
      <alignment horizontal="center" vertical="center" wrapText="1"/>
    </xf>
    <xf numFmtId="0" fontId="26" fillId="17" borderId="10" xfId="0" applyFont="1" applyFill="1" applyBorder="1" applyAlignment="1">
      <alignment horizontal="left" vertical="center" wrapText="1"/>
    </xf>
    <xf numFmtId="3" fontId="25" fillId="17" borderId="10" xfId="29" applyNumberFormat="1" applyFont="1" applyFill="1" applyBorder="1" applyAlignment="1">
      <alignment horizontal="center" vertical="center" wrapText="1"/>
    </xf>
    <xf numFmtId="0" fontId="35" fillId="28" borderId="11" xfId="0" applyFont="1" applyFill="1" applyBorder="1" applyAlignment="1">
      <alignment horizontal="center" vertical="center" wrapText="1"/>
    </xf>
    <xf numFmtId="0" fontId="35" fillId="28" borderId="17" xfId="0" applyFont="1" applyFill="1" applyBorder="1" applyAlignment="1">
      <alignment horizontal="center" vertical="center" wrapText="1"/>
    </xf>
    <xf numFmtId="0" fontId="35" fillId="17" borderId="11" xfId="23" applyFont="1" applyFill="1" applyBorder="1" applyAlignment="1">
      <alignment horizontal="center" vertical="center" wrapText="1"/>
    </xf>
    <xf numFmtId="0" fontId="35" fillId="17" borderId="17" xfId="23" applyFont="1" applyFill="1" applyBorder="1" applyAlignment="1">
      <alignment horizontal="center" vertical="center" wrapText="1"/>
    </xf>
    <xf numFmtId="0" fontId="34" fillId="17" borderId="10" xfId="0" applyFont="1" applyFill="1" applyBorder="1" applyAlignment="1">
      <alignment horizontal="justify" vertical="top" wrapText="1"/>
    </xf>
    <xf numFmtId="0" fontId="35" fillId="17" borderId="10" xfId="0" applyFont="1" applyFill="1" applyBorder="1" applyAlignment="1">
      <alignment horizontal="justify" vertical="top" wrapText="1"/>
    </xf>
    <xf numFmtId="0" fontId="25" fillId="17" borderId="10" xfId="23" applyFont="1" applyFill="1" applyBorder="1" applyAlignment="1">
      <alignment horizontal="center" vertical="center" wrapText="1"/>
    </xf>
    <xf numFmtId="0" fontId="24" fillId="17" borderId="10" xfId="29" applyFont="1" applyFill="1" applyBorder="1" applyAlignment="1">
      <alignment horizontal="left" vertical="center" wrapText="1"/>
    </xf>
    <xf numFmtId="0" fontId="24" fillId="17" borderId="11" xfId="29" applyFont="1" applyFill="1" applyBorder="1" applyAlignment="1">
      <alignment horizontal="center" vertical="center" wrapText="1"/>
    </xf>
    <xf numFmtId="0" fontId="24" fillId="17" borderId="17" xfId="29" applyFont="1" applyFill="1" applyBorder="1" applyAlignment="1">
      <alignment horizontal="center" vertical="center" wrapText="1"/>
    </xf>
    <xf numFmtId="0" fontId="23" fillId="17" borderId="10" xfId="29" applyFont="1" applyFill="1" applyBorder="1" applyAlignment="1">
      <alignment horizontal="left" vertical="center" wrapText="1"/>
    </xf>
    <xf numFmtId="166" fontId="35" fillId="17" borderId="10" xfId="0" applyNumberFormat="1" applyFont="1" applyFill="1" applyBorder="1" applyAlignment="1">
      <alignment horizontal="left" vertical="center" wrapText="1"/>
    </xf>
    <xf numFmtId="3" fontId="25" fillId="17" borderId="10" xfId="29" applyNumberFormat="1" applyFont="1" applyFill="1" applyBorder="1" applyAlignment="1">
      <alignment horizontal="left" vertical="center" wrapText="1"/>
    </xf>
    <xf numFmtId="166" fontId="24" fillId="17" borderId="11" xfId="0" applyNumberFormat="1" applyFont="1" applyFill="1" applyBorder="1" applyAlignment="1">
      <alignment horizontal="center" vertical="center" wrapText="1"/>
    </xf>
    <xf numFmtId="166" fontId="24" fillId="17" borderId="15" xfId="0" applyNumberFormat="1" applyFont="1" applyFill="1" applyBorder="1" applyAlignment="1">
      <alignment horizontal="center" vertical="center" wrapText="1"/>
    </xf>
    <xf numFmtId="166" fontId="24" fillId="17" borderId="17" xfId="0" applyNumberFormat="1" applyFont="1" applyFill="1" applyBorder="1" applyAlignment="1">
      <alignment horizontal="center" vertical="center" wrapText="1"/>
    </xf>
    <xf numFmtId="0" fontId="23" fillId="17" borderId="11" xfId="29" applyFont="1" applyFill="1" applyBorder="1" applyAlignment="1">
      <alignment horizontal="center" vertical="center" wrapText="1"/>
    </xf>
    <xf numFmtId="0" fontId="23" fillId="17" borderId="15" xfId="29" applyFont="1" applyFill="1" applyBorder="1" applyAlignment="1">
      <alignment horizontal="center" vertical="center" wrapText="1"/>
    </xf>
    <xf numFmtId="0" fontId="23" fillId="17" borderId="17" xfId="29" applyFont="1" applyFill="1" applyBorder="1" applyAlignment="1">
      <alignment horizontal="center" vertical="center" wrapText="1"/>
    </xf>
    <xf numFmtId="0" fontId="24" fillId="17" borderId="15" xfId="29" applyFont="1" applyFill="1" applyBorder="1" applyAlignment="1">
      <alignment horizontal="center" vertical="center" wrapText="1"/>
    </xf>
    <xf numFmtId="49" fontId="25" fillId="17" borderId="10" xfId="0" applyNumberFormat="1" applyFont="1" applyFill="1" applyBorder="1" applyAlignment="1">
      <alignment horizontal="center" vertical="center" wrapText="1"/>
    </xf>
    <xf numFmtId="0" fontId="25" fillId="17" borderId="12" xfId="29" applyFont="1" applyFill="1" applyBorder="1" applyAlignment="1">
      <alignment horizontal="center" vertical="center" wrapText="1"/>
    </xf>
    <xf numFmtId="49" fontId="26" fillId="17" borderId="0" xfId="0" applyNumberFormat="1" applyFont="1" applyFill="1" applyAlignment="1">
      <alignment horizontal="center" vertical="center"/>
    </xf>
    <xf numFmtId="0" fontId="26" fillId="17" borderId="0" xfId="0" applyFont="1" applyFill="1" applyAlignment="1">
      <alignment horizontal="center" vertical="center"/>
    </xf>
  </cellXfs>
  <cellStyles count="42">
    <cellStyle name="S4"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Денежный 2" xfId="11"/>
    <cellStyle name="Заголовок 1" xfId="12" builtinId="16" customBuiltin="1"/>
    <cellStyle name="Заголовок 2" xfId="13" builtinId="17" customBuiltin="1"/>
    <cellStyle name="Заголовок 3" xfId="14" builtinId="18" customBuiltin="1"/>
    <cellStyle name="Заголовок 4" xfId="15" builtinId="19" customBuiltin="1"/>
    <cellStyle name="Итог" xfId="16" builtinId="25" customBuiltin="1"/>
    <cellStyle name="КАНДАГАЧ тел3-33-96" xfId="17"/>
    <cellStyle name="КАНДАГАЧ тел3-33-96 2" xfId="18"/>
    <cellStyle name="КАНДАГАЧ тел3-33-96 2 2" xfId="19"/>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cellStyle name="Обычный 2 2" xfId="38"/>
    <cellStyle name="Обычный 3" xfId="24"/>
    <cellStyle name="Обычный 4" xfId="25"/>
    <cellStyle name="Обычный 4 2" xfId="37"/>
    <cellStyle name="Обычный 4 2 2" xfId="39"/>
    <cellStyle name="Обычный 4 2 3" xfId="40"/>
    <cellStyle name="Обычный 4 2 4" xfId="41"/>
    <cellStyle name="Обычный 5" xfId="26"/>
    <cellStyle name="Обычный 6" xfId="27"/>
    <cellStyle name="Обычный 7" xfId="28"/>
    <cellStyle name="Обычный_Пути достижения_20.07.2010" xfId="29"/>
    <cellStyle name="Плохой" xfId="30" builtinId="27" customBuiltin="1"/>
    <cellStyle name="Пояснение" xfId="31" builtinId="53" customBuiltin="1"/>
    <cellStyle name="Примечание" xfId="32" builtinId="10" customBuiltin="1"/>
    <cellStyle name="Связанная ячейка" xfId="33" builtinId="24" customBuiltin="1"/>
    <cellStyle name="Стиль 1" xfId="34"/>
    <cellStyle name="Текст предупреждения" xfId="35" builtinId="11" customBuiltin="1"/>
    <cellStyle name="Хороший" xfId="3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BD647"/>
  <sheetViews>
    <sheetView view="pageBreakPreview" topLeftCell="A10" zoomScale="78" zoomScaleNormal="60" zoomScaleSheetLayoutView="78" zoomScalePageLayoutView="60" workbookViewId="0">
      <pane xSplit="2" ySplit="5" topLeftCell="C207" activePane="bottomRight" state="frozen"/>
      <selection activeCell="A10" sqref="A10"/>
      <selection pane="topRight" activeCell="C10" sqref="C10"/>
      <selection pane="bottomLeft" activeCell="A15" sqref="A15"/>
      <selection pane="bottomRight" activeCell="AW45" sqref="AW45"/>
    </sheetView>
  </sheetViews>
  <sheetFormatPr defaultColWidth="12.7109375" defaultRowHeight="15.75" x14ac:dyDescent="0.25"/>
  <cols>
    <col min="1" max="1" width="5.42578125" style="419" customWidth="1"/>
    <col min="2" max="2" width="44.5703125" style="391" customWidth="1"/>
    <col min="3" max="3" width="13.42578125" style="391" customWidth="1"/>
    <col min="4" max="4" width="15.85546875" style="419" customWidth="1"/>
    <col min="5" max="5" width="23.28515625" style="239" customWidth="1"/>
    <col min="6" max="6" width="15.28515625" style="491" customWidth="1"/>
    <col min="7" max="7" width="13.28515625" style="419" customWidth="1"/>
    <col min="8" max="8" width="12.42578125" style="419" customWidth="1"/>
    <col min="9" max="9" width="11.28515625" style="419" customWidth="1"/>
    <col min="10" max="10" width="13" style="419" customWidth="1"/>
    <col min="11" max="11" width="114.140625" style="432" customWidth="1"/>
    <col min="12" max="12" width="30.7109375" style="432" customWidth="1"/>
    <col min="13" max="15" width="30.7109375" style="432" hidden="1" customWidth="1"/>
    <col min="16" max="18" width="30.7109375" style="432" customWidth="1"/>
    <col min="19" max="49" width="35.42578125" style="432" customWidth="1"/>
    <col min="50" max="50" width="35.42578125" style="432" hidden="1" customWidth="1"/>
    <col min="51" max="51" width="8.7109375" style="618" hidden="1" customWidth="1"/>
    <col min="52" max="52" width="6.7109375" style="619" hidden="1" customWidth="1"/>
    <col min="53" max="53" width="7.28515625" style="618" hidden="1" customWidth="1"/>
    <col min="54" max="54" width="6.85546875" style="690" hidden="1" customWidth="1"/>
    <col min="55" max="55" width="5.42578125" style="103" hidden="1" customWidth="1"/>
    <col min="56" max="56" width="12.7109375" style="103"/>
    <col min="57" max="16384" width="12.7109375" style="391"/>
  </cols>
  <sheetData>
    <row r="1" spans="1:56" x14ac:dyDescent="0.25">
      <c r="A1" s="891" t="s">
        <v>640</v>
      </c>
      <c r="B1" s="891"/>
      <c r="C1" s="891"/>
      <c r="D1" s="891"/>
      <c r="E1" s="891"/>
      <c r="F1" s="891"/>
      <c r="G1" s="891"/>
      <c r="H1" s="891"/>
      <c r="I1" s="891"/>
      <c r="J1" s="891"/>
      <c r="K1" s="891"/>
      <c r="L1" s="755"/>
      <c r="M1" s="755"/>
      <c r="N1" s="755"/>
      <c r="O1" s="755"/>
      <c r="P1" s="755"/>
      <c r="Q1" s="755"/>
      <c r="R1" s="755"/>
      <c r="S1" s="755"/>
      <c r="T1" s="755"/>
      <c r="U1" s="755"/>
      <c r="V1" s="755"/>
      <c r="W1" s="755"/>
      <c r="X1" s="755"/>
      <c r="Y1" s="755"/>
      <c r="Z1" s="755"/>
      <c r="AA1" s="755"/>
      <c r="AB1" s="755"/>
      <c r="AC1" s="755"/>
      <c r="AD1" s="755"/>
      <c r="AE1" s="755"/>
      <c r="AF1" s="755"/>
      <c r="AG1" s="755"/>
      <c r="AH1" s="755"/>
      <c r="AI1" s="755"/>
      <c r="AJ1" s="755"/>
      <c r="AK1" s="755"/>
      <c r="AL1" s="755"/>
      <c r="AM1" s="755"/>
      <c r="AN1" s="755"/>
      <c r="AO1" s="755"/>
      <c r="AP1" s="755"/>
      <c r="AQ1" s="755"/>
      <c r="AR1" s="755"/>
      <c r="AS1" s="755"/>
      <c r="AT1" s="755"/>
      <c r="AU1" s="755"/>
      <c r="AV1" s="755"/>
      <c r="AW1" s="755"/>
      <c r="AX1" s="755"/>
      <c r="AY1" s="614"/>
      <c r="AZ1" s="615"/>
    </row>
    <row r="2" spans="1:56" x14ac:dyDescent="0.25">
      <c r="A2" s="892" t="s">
        <v>641</v>
      </c>
      <c r="B2" s="892"/>
      <c r="C2" s="892"/>
      <c r="D2" s="892"/>
      <c r="E2" s="892"/>
      <c r="F2" s="892"/>
      <c r="G2" s="892"/>
      <c r="H2" s="892"/>
      <c r="I2" s="892"/>
      <c r="J2" s="892"/>
      <c r="K2" s="892"/>
      <c r="L2" s="754"/>
      <c r="M2" s="754"/>
      <c r="N2" s="754"/>
      <c r="O2" s="754"/>
      <c r="P2" s="754"/>
      <c r="Q2" s="754"/>
      <c r="R2" s="754"/>
      <c r="S2" s="754"/>
      <c r="T2" s="754"/>
      <c r="U2" s="754"/>
      <c r="V2" s="754"/>
      <c r="W2" s="754"/>
      <c r="X2" s="754"/>
      <c r="Y2" s="754"/>
      <c r="Z2" s="754"/>
      <c r="AA2" s="754"/>
      <c r="AB2" s="754"/>
      <c r="AC2" s="754"/>
      <c r="AD2" s="754"/>
      <c r="AE2" s="754"/>
      <c r="AF2" s="754"/>
      <c r="AG2" s="754"/>
      <c r="AH2" s="754"/>
      <c r="AI2" s="754"/>
      <c r="AJ2" s="754"/>
      <c r="AK2" s="754"/>
      <c r="AL2" s="754"/>
      <c r="AM2" s="754"/>
      <c r="AN2" s="754"/>
      <c r="AO2" s="754"/>
      <c r="AP2" s="754"/>
      <c r="AQ2" s="754"/>
      <c r="AR2" s="754"/>
      <c r="AS2" s="754"/>
      <c r="AT2" s="754"/>
      <c r="AU2" s="754"/>
      <c r="AV2" s="754"/>
      <c r="AW2" s="754"/>
      <c r="AX2" s="754"/>
      <c r="AY2" s="616"/>
      <c r="AZ2" s="617"/>
    </row>
    <row r="3" spans="1:56" x14ac:dyDescent="0.25">
      <c r="A3" s="892" t="s">
        <v>642</v>
      </c>
      <c r="B3" s="892"/>
      <c r="C3" s="892"/>
      <c r="D3" s="892"/>
      <c r="E3" s="892"/>
      <c r="F3" s="892"/>
      <c r="G3" s="892"/>
      <c r="H3" s="892"/>
      <c r="I3" s="892"/>
      <c r="J3" s="892"/>
      <c r="K3" s="892"/>
      <c r="L3" s="754"/>
      <c r="M3" s="754"/>
      <c r="N3" s="754"/>
      <c r="O3" s="754"/>
      <c r="P3" s="754"/>
      <c r="Q3" s="754"/>
      <c r="R3" s="754"/>
      <c r="S3" s="754"/>
      <c r="T3" s="754"/>
      <c r="U3" s="754"/>
      <c r="V3" s="754"/>
      <c r="W3" s="754"/>
      <c r="X3" s="754"/>
      <c r="Y3" s="754"/>
      <c r="Z3" s="754"/>
      <c r="AA3" s="754"/>
      <c r="AB3" s="754"/>
      <c r="AC3" s="754"/>
      <c r="AD3" s="754"/>
      <c r="AE3" s="754"/>
      <c r="AF3" s="754"/>
      <c r="AG3" s="754"/>
      <c r="AH3" s="754"/>
      <c r="AI3" s="754"/>
      <c r="AJ3" s="754"/>
      <c r="AK3" s="754"/>
      <c r="AL3" s="754"/>
      <c r="AM3" s="754"/>
      <c r="AN3" s="754"/>
      <c r="AO3" s="754"/>
      <c r="AP3" s="754"/>
      <c r="AQ3" s="754"/>
      <c r="AR3" s="754"/>
      <c r="AS3" s="754"/>
      <c r="AT3" s="754"/>
      <c r="AU3" s="754"/>
      <c r="AV3" s="754"/>
      <c r="AW3" s="754"/>
      <c r="AX3" s="754"/>
      <c r="AY3" s="616"/>
      <c r="AZ3" s="617"/>
    </row>
    <row r="4" spans="1:56" x14ac:dyDescent="0.25">
      <c r="A4" s="450"/>
      <c r="B4" s="427"/>
      <c r="C4" s="427"/>
      <c r="D4" s="418"/>
      <c r="E4" s="212"/>
      <c r="F4" s="427"/>
      <c r="G4" s="427"/>
      <c r="H4" s="427"/>
      <c r="I4" s="444"/>
      <c r="J4" s="444"/>
      <c r="K4" s="433"/>
      <c r="L4" s="433"/>
      <c r="M4" s="433"/>
      <c r="N4" s="433"/>
      <c r="O4" s="433"/>
      <c r="P4" s="433"/>
      <c r="Q4" s="433"/>
      <c r="R4" s="433"/>
      <c r="S4" s="433"/>
      <c r="T4" s="433"/>
      <c r="U4" s="433"/>
      <c r="V4" s="433"/>
      <c r="W4" s="433"/>
      <c r="X4" s="433"/>
      <c r="Y4" s="433"/>
      <c r="Z4" s="433"/>
      <c r="AA4" s="433"/>
      <c r="AB4" s="433"/>
      <c r="AC4" s="433"/>
      <c r="AD4" s="433"/>
      <c r="AE4" s="433"/>
      <c r="AF4" s="433"/>
      <c r="AG4" s="433"/>
      <c r="AH4" s="433"/>
      <c r="AI4" s="433"/>
      <c r="AJ4" s="433"/>
      <c r="AK4" s="433"/>
      <c r="AL4" s="433"/>
      <c r="AM4" s="433"/>
      <c r="AN4" s="433"/>
      <c r="AO4" s="433"/>
      <c r="AP4" s="433"/>
      <c r="AQ4" s="433"/>
      <c r="AR4" s="433"/>
      <c r="AS4" s="433"/>
      <c r="AT4" s="433"/>
      <c r="AU4" s="433"/>
      <c r="AV4" s="433"/>
      <c r="AW4" s="433"/>
      <c r="AX4" s="433"/>
    </row>
    <row r="5" spans="1:56" x14ac:dyDescent="0.25">
      <c r="A5" s="469" t="s">
        <v>1244</v>
      </c>
      <c r="B5" s="427"/>
      <c r="C5" s="427"/>
      <c r="D5" s="418"/>
      <c r="E5" s="212"/>
      <c r="F5" s="427"/>
      <c r="G5" s="427"/>
      <c r="H5" s="427"/>
      <c r="I5" s="444"/>
      <c r="J5" s="444"/>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row>
    <row r="6" spans="1:56" x14ac:dyDescent="0.25">
      <c r="A6" s="469" t="s">
        <v>1245</v>
      </c>
      <c r="B6" s="427"/>
      <c r="C6" s="427"/>
      <c r="D6" s="418"/>
      <c r="E6" s="212"/>
      <c r="F6" s="427"/>
      <c r="G6" s="427"/>
      <c r="H6" s="427"/>
      <c r="I6" s="444"/>
      <c r="J6" s="444"/>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433"/>
      <c r="AL6" s="433"/>
      <c r="AM6" s="433"/>
      <c r="AN6" s="433"/>
      <c r="AO6" s="433"/>
      <c r="AP6" s="433"/>
      <c r="AQ6" s="433"/>
      <c r="AR6" s="433"/>
      <c r="AS6" s="433"/>
      <c r="AT6" s="433"/>
      <c r="AU6" s="433"/>
      <c r="AV6" s="433"/>
      <c r="AW6" s="433"/>
      <c r="AX6" s="433"/>
    </row>
    <row r="7" spans="1:56" x14ac:dyDescent="0.25">
      <c r="A7" s="469" t="s">
        <v>1338</v>
      </c>
      <c r="B7" s="427"/>
      <c r="C7" s="427"/>
      <c r="D7" s="418"/>
      <c r="E7" s="212"/>
      <c r="F7" s="427"/>
      <c r="G7" s="427"/>
      <c r="H7" s="427"/>
      <c r="I7" s="444"/>
      <c r="J7" s="444"/>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c r="AW7" s="433"/>
      <c r="AX7" s="433"/>
    </row>
    <row r="8" spans="1:56" x14ac:dyDescent="0.25">
      <c r="A8" s="441"/>
      <c r="B8" s="427"/>
      <c r="C8" s="427"/>
      <c r="D8" s="418"/>
      <c r="E8" s="212"/>
      <c r="F8" s="427"/>
      <c r="G8" s="427"/>
      <c r="H8" s="427"/>
      <c r="I8" s="444"/>
      <c r="J8" s="444"/>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c r="AW8" s="433"/>
      <c r="AX8" s="433"/>
    </row>
    <row r="9" spans="1:56" x14ac:dyDescent="0.25">
      <c r="A9" s="879" t="s">
        <v>650</v>
      </c>
      <c r="B9" s="879"/>
      <c r="C9" s="879"/>
      <c r="D9" s="879"/>
      <c r="E9" s="879"/>
      <c r="F9" s="879"/>
      <c r="G9" s="879"/>
      <c r="H9" s="879"/>
      <c r="I9" s="879"/>
      <c r="J9" s="879"/>
      <c r="K9" s="879"/>
      <c r="L9" s="758"/>
      <c r="M9" s="758"/>
      <c r="N9" s="758"/>
      <c r="O9" s="758"/>
      <c r="P9" s="758"/>
      <c r="Q9" s="758"/>
      <c r="R9" s="758"/>
      <c r="S9" s="758"/>
      <c r="T9" s="758"/>
      <c r="U9" s="758"/>
      <c r="V9" s="758"/>
      <c r="W9" s="758"/>
      <c r="X9" s="758"/>
      <c r="Y9" s="758"/>
      <c r="Z9" s="758"/>
      <c r="AA9" s="758"/>
      <c r="AB9" s="758"/>
      <c r="AC9" s="758"/>
      <c r="AD9" s="758"/>
      <c r="AE9" s="758"/>
      <c r="AF9" s="758"/>
      <c r="AG9" s="758"/>
      <c r="AH9" s="758"/>
      <c r="AI9" s="758"/>
      <c r="AJ9" s="758"/>
      <c r="AK9" s="758"/>
      <c r="AL9" s="758"/>
      <c r="AM9" s="758"/>
      <c r="AN9" s="758"/>
      <c r="AO9" s="758"/>
      <c r="AP9" s="758"/>
      <c r="AQ9" s="758"/>
      <c r="AR9" s="758"/>
      <c r="AS9" s="758"/>
      <c r="AT9" s="758"/>
      <c r="AU9" s="758"/>
      <c r="AV9" s="758"/>
      <c r="AW9" s="758"/>
      <c r="AX9" s="758"/>
      <c r="AY9" s="620"/>
      <c r="AZ9" s="621"/>
    </row>
    <row r="10" spans="1:56" x14ac:dyDescent="0.25">
      <c r="A10" s="427"/>
      <c r="B10" s="427"/>
      <c r="C10" s="427"/>
      <c r="D10" s="418"/>
      <c r="E10" s="212"/>
      <c r="F10" s="427"/>
      <c r="G10" s="427"/>
      <c r="H10" s="427"/>
      <c r="I10" s="444"/>
      <c r="J10" s="444"/>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c r="AW10" s="433"/>
      <c r="AX10" s="433"/>
    </row>
    <row r="11" spans="1:56" ht="34.5" customHeight="1" x14ac:dyDescent="0.25">
      <c r="A11" s="864" t="s">
        <v>34</v>
      </c>
      <c r="B11" s="864" t="s">
        <v>35</v>
      </c>
      <c r="C11" s="868" t="s">
        <v>19</v>
      </c>
      <c r="D11" s="864" t="s">
        <v>643</v>
      </c>
      <c r="E11" s="864" t="s">
        <v>36</v>
      </c>
      <c r="F11" s="865" t="s">
        <v>644</v>
      </c>
      <c r="G11" s="865"/>
      <c r="H11" s="865"/>
      <c r="I11" s="865" t="s">
        <v>648</v>
      </c>
      <c r="J11" s="865" t="s">
        <v>89</v>
      </c>
      <c r="K11" s="865" t="s">
        <v>1291</v>
      </c>
      <c r="L11" s="834"/>
      <c r="M11" s="834"/>
      <c r="N11" s="834"/>
      <c r="O11" s="834"/>
      <c r="P11" s="834"/>
      <c r="Q11" s="834"/>
      <c r="R11" s="834"/>
      <c r="S11" s="834"/>
      <c r="T11" s="834"/>
      <c r="U11" s="834"/>
      <c r="V11" s="834"/>
      <c r="W11" s="834"/>
      <c r="X11" s="834"/>
      <c r="Y11" s="834"/>
      <c r="Z11" s="834"/>
      <c r="AA11" s="834"/>
      <c r="AB11" s="834"/>
      <c r="AC11" s="834"/>
      <c r="AD11" s="834"/>
      <c r="AE11" s="834"/>
      <c r="AF11" s="834"/>
      <c r="AG11" s="834"/>
      <c r="AH11" s="834"/>
      <c r="AI11" s="834"/>
      <c r="AJ11" s="834"/>
      <c r="AK11" s="834"/>
      <c r="AL11" s="834"/>
      <c r="AM11" s="834"/>
      <c r="AN11" s="834"/>
      <c r="AO11" s="834"/>
      <c r="AP11" s="834"/>
      <c r="AQ11" s="834"/>
      <c r="AR11" s="834"/>
      <c r="AS11" s="834"/>
      <c r="AT11" s="834"/>
      <c r="AU11" s="834"/>
      <c r="AV11" s="834"/>
      <c r="AW11" s="834"/>
      <c r="AX11" s="834"/>
      <c r="AY11" s="866" t="s">
        <v>1394</v>
      </c>
      <c r="AZ11" s="866"/>
      <c r="BA11" s="857" t="s">
        <v>692</v>
      </c>
      <c r="BB11" s="857" t="s">
        <v>732</v>
      </c>
      <c r="BC11" s="858"/>
    </row>
    <row r="12" spans="1:56" ht="51.75" customHeight="1" x14ac:dyDescent="0.25">
      <c r="A12" s="864"/>
      <c r="B12" s="864"/>
      <c r="C12" s="868"/>
      <c r="D12" s="864"/>
      <c r="E12" s="864"/>
      <c r="F12" s="601" t="s">
        <v>647</v>
      </c>
      <c r="G12" s="601" t="s">
        <v>645</v>
      </c>
      <c r="H12" s="601" t="s">
        <v>646</v>
      </c>
      <c r="I12" s="865"/>
      <c r="J12" s="865"/>
      <c r="K12" s="865"/>
      <c r="L12" s="834"/>
      <c r="M12" s="834"/>
      <c r="N12" s="834"/>
      <c r="O12" s="834"/>
      <c r="P12" s="834"/>
      <c r="Q12" s="834"/>
      <c r="R12" s="834"/>
      <c r="S12" s="834"/>
      <c r="T12" s="834"/>
      <c r="U12" s="834"/>
      <c r="V12" s="834"/>
      <c r="W12" s="834"/>
      <c r="X12" s="834"/>
      <c r="Y12" s="834"/>
      <c r="Z12" s="834"/>
      <c r="AA12" s="834"/>
      <c r="AB12" s="834"/>
      <c r="AC12" s="834"/>
      <c r="AD12" s="834"/>
      <c r="AE12" s="834"/>
      <c r="AF12" s="834"/>
      <c r="AG12" s="834"/>
      <c r="AH12" s="834"/>
      <c r="AI12" s="834"/>
      <c r="AJ12" s="834"/>
      <c r="AK12" s="834"/>
      <c r="AL12" s="834"/>
      <c r="AM12" s="834"/>
      <c r="AN12" s="834"/>
      <c r="AO12" s="834"/>
      <c r="AP12" s="834"/>
      <c r="AQ12" s="834"/>
      <c r="AR12" s="834"/>
      <c r="AS12" s="834"/>
      <c r="AT12" s="834"/>
      <c r="AU12" s="834"/>
      <c r="AV12" s="834"/>
      <c r="AW12" s="834"/>
      <c r="AX12" s="834"/>
      <c r="AY12" s="866"/>
      <c r="AZ12" s="866"/>
      <c r="BA12" s="857"/>
      <c r="BB12" s="857"/>
      <c r="BC12" s="858"/>
    </row>
    <row r="13" spans="1:56" x14ac:dyDescent="0.25">
      <c r="A13" s="404">
        <v>1</v>
      </c>
      <c r="B13" s="404">
        <v>2</v>
      </c>
      <c r="C13" s="443">
        <v>3</v>
      </c>
      <c r="D13" s="404">
        <v>4</v>
      </c>
      <c r="E13" s="742">
        <v>5</v>
      </c>
      <c r="F13" s="404">
        <v>6</v>
      </c>
      <c r="G13" s="438">
        <v>7</v>
      </c>
      <c r="H13" s="438">
        <v>8</v>
      </c>
      <c r="I13" s="393">
        <v>9</v>
      </c>
      <c r="J13" s="393">
        <v>10</v>
      </c>
      <c r="K13" s="393">
        <v>11</v>
      </c>
      <c r="L13" s="766"/>
      <c r="M13" s="766"/>
      <c r="N13" s="766"/>
      <c r="O13" s="766"/>
      <c r="P13" s="766"/>
      <c r="Q13" s="766"/>
      <c r="R13" s="766"/>
      <c r="S13" s="766"/>
      <c r="T13" s="766"/>
      <c r="U13" s="766"/>
      <c r="V13" s="766"/>
      <c r="W13" s="766"/>
      <c r="X13" s="766"/>
      <c r="Y13" s="766"/>
      <c r="Z13" s="766"/>
      <c r="AA13" s="766"/>
      <c r="AB13" s="766"/>
      <c r="AC13" s="766"/>
      <c r="AD13" s="766"/>
      <c r="AE13" s="766"/>
      <c r="AF13" s="766"/>
      <c r="AG13" s="766"/>
      <c r="AH13" s="766"/>
      <c r="AI13" s="766"/>
      <c r="AJ13" s="766"/>
      <c r="AK13" s="766"/>
      <c r="AL13" s="766"/>
      <c r="AM13" s="766"/>
      <c r="AN13" s="766"/>
      <c r="AO13" s="766"/>
      <c r="AP13" s="766"/>
      <c r="AQ13" s="766"/>
      <c r="AR13" s="766"/>
      <c r="AS13" s="766"/>
      <c r="AT13" s="766"/>
      <c r="AU13" s="766"/>
      <c r="AV13" s="766"/>
      <c r="AW13" s="766"/>
      <c r="AX13" s="766"/>
    </row>
    <row r="14" spans="1:56" s="434" customFormat="1" ht="18.75" customHeight="1" x14ac:dyDescent="0.25">
      <c r="A14" s="179"/>
      <c r="B14" s="180" t="s">
        <v>39</v>
      </c>
      <c r="C14" s="181"/>
      <c r="D14" s="470"/>
      <c r="E14" s="213"/>
      <c r="F14" s="485"/>
      <c r="G14" s="485"/>
      <c r="H14" s="485"/>
      <c r="I14" s="181"/>
      <c r="J14" s="835"/>
      <c r="K14" s="182"/>
      <c r="L14" s="767"/>
      <c r="M14" s="767"/>
      <c r="N14" s="767"/>
      <c r="O14" s="767"/>
      <c r="P14" s="767"/>
      <c r="Q14" s="767"/>
      <c r="R14" s="767"/>
      <c r="S14" s="767"/>
      <c r="T14" s="767"/>
      <c r="U14" s="767"/>
      <c r="V14" s="767"/>
      <c r="W14" s="767"/>
      <c r="X14" s="767"/>
      <c r="Y14" s="767"/>
      <c r="Z14" s="767"/>
      <c r="AA14" s="767"/>
      <c r="AB14" s="767"/>
      <c r="AC14" s="767"/>
      <c r="AD14" s="767"/>
      <c r="AE14" s="767"/>
      <c r="AF14" s="767"/>
      <c r="AG14" s="767"/>
      <c r="AH14" s="767"/>
      <c r="AI14" s="767"/>
      <c r="AJ14" s="767"/>
      <c r="AK14" s="767"/>
      <c r="AL14" s="767"/>
      <c r="AM14" s="767"/>
      <c r="AN14" s="767"/>
      <c r="AO14" s="767"/>
      <c r="AP14" s="767"/>
      <c r="AQ14" s="767"/>
      <c r="AR14" s="767"/>
      <c r="AS14" s="767"/>
      <c r="AT14" s="767"/>
      <c r="AU14" s="767"/>
      <c r="AV14" s="767"/>
      <c r="AW14" s="767"/>
      <c r="AX14" s="767"/>
      <c r="AY14" s="699"/>
      <c r="AZ14" s="699"/>
      <c r="BA14" s="618"/>
      <c r="BB14" s="690"/>
      <c r="BC14" s="183"/>
      <c r="BD14" s="183"/>
    </row>
    <row r="15" spans="1:56" ht="15" customHeight="1" x14ac:dyDescent="0.25">
      <c r="A15" s="178"/>
      <c r="B15" s="72" t="s">
        <v>325</v>
      </c>
      <c r="C15" s="130"/>
      <c r="D15" s="471"/>
      <c r="E15" s="28"/>
      <c r="F15" s="486"/>
      <c r="G15" s="486"/>
      <c r="H15" s="486"/>
      <c r="I15" s="72"/>
      <c r="J15" s="32"/>
      <c r="K15" s="10"/>
      <c r="L15" s="768"/>
      <c r="M15" s="768"/>
      <c r="N15" s="768"/>
      <c r="O15" s="768"/>
      <c r="P15" s="768"/>
      <c r="Q15" s="768"/>
      <c r="R15" s="768"/>
      <c r="S15" s="768"/>
      <c r="T15" s="768"/>
      <c r="U15" s="768"/>
      <c r="V15" s="768"/>
      <c r="W15" s="768"/>
      <c r="X15" s="768"/>
      <c r="Y15" s="768"/>
      <c r="Z15" s="768"/>
      <c r="AA15" s="768"/>
      <c r="AB15" s="768"/>
      <c r="AC15" s="768"/>
      <c r="AD15" s="768"/>
      <c r="AE15" s="768"/>
      <c r="AF15" s="768"/>
      <c r="AG15" s="768"/>
      <c r="AH15" s="768"/>
      <c r="AI15" s="768"/>
      <c r="AJ15" s="768"/>
      <c r="AK15" s="768"/>
      <c r="AL15" s="768"/>
      <c r="AM15" s="768"/>
      <c r="AN15" s="768"/>
      <c r="AO15" s="768"/>
      <c r="AP15" s="768"/>
      <c r="AQ15" s="768"/>
      <c r="AR15" s="768"/>
      <c r="AS15" s="768"/>
      <c r="AT15" s="768"/>
      <c r="AU15" s="768"/>
      <c r="AV15" s="768"/>
      <c r="AW15" s="768"/>
      <c r="AX15" s="768"/>
      <c r="AY15" s="700"/>
      <c r="AZ15" s="701"/>
    </row>
    <row r="16" spans="1:56" ht="15.75" customHeight="1" x14ac:dyDescent="0.25">
      <c r="A16" s="178"/>
      <c r="B16" s="401" t="s">
        <v>77</v>
      </c>
      <c r="C16" s="114"/>
      <c r="D16" s="472"/>
      <c r="E16" s="214"/>
      <c r="F16" s="487"/>
      <c r="G16" s="487"/>
      <c r="H16" s="487"/>
      <c r="I16" s="386"/>
      <c r="J16" s="428"/>
      <c r="K16" s="396"/>
      <c r="L16" s="769"/>
      <c r="M16" s="769"/>
      <c r="N16" s="769"/>
      <c r="O16" s="769"/>
      <c r="P16" s="769"/>
      <c r="Q16" s="769"/>
      <c r="R16" s="769"/>
      <c r="S16" s="769"/>
      <c r="T16" s="769"/>
      <c r="U16" s="769"/>
      <c r="V16" s="769"/>
      <c r="W16" s="769"/>
      <c r="X16" s="769"/>
      <c r="Y16" s="769"/>
      <c r="Z16" s="769"/>
      <c r="AA16" s="769"/>
      <c r="AB16" s="769"/>
      <c r="AC16" s="769"/>
      <c r="AD16" s="769"/>
      <c r="AE16" s="769"/>
      <c r="AF16" s="769"/>
      <c r="AG16" s="769"/>
      <c r="AH16" s="769"/>
      <c r="AI16" s="769"/>
      <c r="AJ16" s="769"/>
      <c r="AK16" s="769"/>
      <c r="AL16" s="769"/>
      <c r="AM16" s="769"/>
      <c r="AN16" s="769"/>
      <c r="AO16" s="769"/>
      <c r="AP16" s="769"/>
      <c r="AQ16" s="769"/>
      <c r="AR16" s="769"/>
      <c r="AS16" s="769"/>
      <c r="AT16" s="769"/>
      <c r="AU16" s="769"/>
      <c r="AV16" s="769"/>
      <c r="AW16" s="769"/>
      <c r="AX16" s="769"/>
      <c r="AY16" s="702"/>
      <c r="AZ16" s="699"/>
    </row>
    <row r="17" spans="1:56" ht="70.5" customHeight="1" x14ac:dyDescent="0.25">
      <c r="A17" s="426">
        <v>1</v>
      </c>
      <c r="B17" s="328" t="s">
        <v>127</v>
      </c>
      <c r="C17" s="300" t="s">
        <v>94</v>
      </c>
      <c r="D17" s="425" t="s">
        <v>651</v>
      </c>
      <c r="E17" s="740" t="s">
        <v>693</v>
      </c>
      <c r="F17" s="390">
        <v>103.9</v>
      </c>
      <c r="G17" s="390">
        <v>102</v>
      </c>
      <c r="H17" s="390" t="s">
        <v>243</v>
      </c>
      <c r="I17" s="438" t="s">
        <v>947</v>
      </c>
      <c r="J17" s="759" t="s">
        <v>947</v>
      </c>
      <c r="K17" s="753" t="s">
        <v>1305</v>
      </c>
      <c r="L17" s="770"/>
      <c r="M17" s="770"/>
      <c r="N17" s="770"/>
      <c r="O17" s="770"/>
      <c r="P17" s="770"/>
      <c r="Q17" s="770"/>
      <c r="R17" s="770"/>
      <c r="S17" s="770"/>
      <c r="T17" s="770"/>
      <c r="U17" s="770"/>
      <c r="V17" s="770"/>
      <c r="W17" s="770"/>
      <c r="X17" s="770"/>
      <c r="Y17" s="770"/>
      <c r="Z17" s="770"/>
      <c r="AA17" s="770"/>
      <c r="AB17" s="770"/>
      <c r="AC17" s="770"/>
      <c r="AD17" s="770"/>
      <c r="AE17" s="770"/>
      <c r="AF17" s="770"/>
      <c r="AG17" s="770"/>
      <c r="AH17" s="770"/>
      <c r="AI17" s="770"/>
      <c r="AJ17" s="770"/>
      <c r="AK17" s="770"/>
      <c r="AL17" s="770"/>
      <c r="AM17" s="770"/>
      <c r="AN17" s="770"/>
      <c r="AO17" s="770"/>
      <c r="AP17" s="770"/>
      <c r="AQ17" s="770"/>
      <c r="AR17" s="770"/>
      <c r="AS17" s="770"/>
      <c r="AT17" s="770"/>
      <c r="AU17" s="770"/>
      <c r="AV17" s="770"/>
      <c r="AW17" s="770"/>
      <c r="AX17" s="770"/>
      <c r="AY17" s="702" t="s">
        <v>1132</v>
      </c>
      <c r="AZ17" s="699" t="s">
        <v>973</v>
      </c>
      <c r="BA17" s="618">
        <v>1</v>
      </c>
    </row>
    <row r="18" spans="1:56" ht="66" customHeight="1" x14ac:dyDescent="0.25">
      <c r="A18" s="426">
        <v>2</v>
      </c>
      <c r="B18" s="329" t="s">
        <v>649</v>
      </c>
      <c r="C18" s="186" t="s">
        <v>129</v>
      </c>
      <c r="D18" s="425" t="s">
        <v>651</v>
      </c>
      <c r="E18" s="740" t="s">
        <v>693</v>
      </c>
      <c r="F18" s="390">
        <v>1648.6</v>
      </c>
      <c r="G18" s="390">
        <v>2101.6999999999998</v>
      </c>
      <c r="H18" s="390" t="s">
        <v>243</v>
      </c>
      <c r="I18" s="438" t="s">
        <v>947</v>
      </c>
      <c r="J18" s="613" t="s">
        <v>947</v>
      </c>
      <c r="K18" s="753" t="s">
        <v>1306</v>
      </c>
      <c r="L18" s="770"/>
      <c r="M18" s="770"/>
      <c r="N18" s="770"/>
      <c r="O18" s="770"/>
      <c r="P18" s="770"/>
      <c r="Q18" s="770"/>
      <c r="R18" s="770"/>
      <c r="S18" s="770"/>
      <c r="T18" s="770"/>
      <c r="U18" s="770"/>
      <c r="V18" s="770"/>
      <c r="W18" s="770"/>
      <c r="X18" s="770"/>
      <c r="Y18" s="770"/>
      <c r="Z18" s="770"/>
      <c r="AA18" s="770"/>
      <c r="AB18" s="770"/>
      <c r="AC18" s="770"/>
      <c r="AD18" s="770"/>
      <c r="AE18" s="770"/>
      <c r="AF18" s="770"/>
      <c r="AG18" s="770"/>
      <c r="AH18" s="770"/>
      <c r="AI18" s="770"/>
      <c r="AJ18" s="770"/>
      <c r="AK18" s="770"/>
      <c r="AL18" s="770"/>
      <c r="AM18" s="770"/>
      <c r="AN18" s="770"/>
      <c r="AO18" s="770"/>
      <c r="AP18" s="770"/>
      <c r="AQ18" s="770"/>
      <c r="AR18" s="770"/>
      <c r="AS18" s="770"/>
      <c r="AT18" s="770"/>
      <c r="AU18" s="770"/>
      <c r="AV18" s="770"/>
      <c r="AW18" s="770"/>
      <c r="AX18" s="770"/>
      <c r="AY18" s="702" t="s">
        <v>1132</v>
      </c>
      <c r="AZ18" s="699" t="s">
        <v>973</v>
      </c>
      <c r="BA18" s="618">
        <v>2</v>
      </c>
    </row>
    <row r="19" spans="1:56" ht="74.25" customHeight="1" x14ac:dyDescent="0.25">
      <c r="A19" s="426">
        <v>3</v>
      </c>
      <c r="B19" s="328" t="s">
        <v>137</v>
      </c>
      <c r="C19" s="190" t="s">
        <v>38</v>
      </c>
      <c r="D19" s="425" t="s">
        <v>676</v>
      </c>
      <c r="E19" s="739" t="s">
        <v>694</v>
      </c>
      <c r="F19" s="108">
        <v>105</v>
      </c>
      <c r="G19" s="191">
        <v>105</v>
      </c>
      <c r="H19" s="191">
        <v>102.9</v>
      </c>
      <c r="I19" s="438" t="s">
        <v>947</v>
      </c>
      <c r="J19" s="451" t="s">
        <v>947</v>
      </c>
      <c r="K19" s="753" t="s">
        <v>975</v>
      </c>
      <c r="L19" s="770"/>
      <c r="M19" s="770"/>
      <c r="N19" s="770"/>
      <c r="O19" s="770"/>
      <c r="P19" s="770"/>
      <c r="Q19" s="770"/>
      <c r="R19" s="770"/>
      <c r="S19" s="770"/>
      <c r="T19" s="770"/>
      <c r="U19" s="770"/>
      <c r="V19" s="770"/>
      <c r="W19" s="770"/>
      <c r="X19" s="770"/>
      <c r="Y19" s="770"/>
      <c r="Z19" s="770"/>
      <c r="AA19" s="770"/>
      <c r="AB19" s="770"/>
      <c r="AC19" s="770"/>
      <c r="AD19" s="770"/>
      <c r="AE19" s="770"/>
      <c r="AF19" s="770"/>
      <c r="AG19" s="770"/>
      <c r="AH19" s="770"/>
      <c r="AI19" s="770"/>
      <c r="AJ19" s="770"/>
      <c r="AK19" s="770"/>
      <c r="AL19" s="770"/>
      <c r="AM19" s="770"/>
      <c r="AN19" s="770"/>
      <c r="AO19" s="770"/>
      <c r="AP19" s="770"/>
      <c r="AQ19" s="770"/>
      <c r="AR19" s="770"/>
      <c r="AS19" s="770"/>
      <c r="AT19" s="770"/>
      <c r="AU19" s="770"/>
      <c r="AV19" s="770"/>
      <c r="AW19" s="770"/>
      <c r="AX19" s="770"/>
      <c r="AY19" s="702" t="s">
        <v>1023</v>
      </c>
      <c r="AZ19" s="699" t="s">
        <v>973</v>
      </c>
      <c r="BA19" s="618">
        <v>3</v>
      </c>
    </row>
    <row r="20" spans="1:56" s="25" customFormat="1" ht="15" customHeight="1" x14ac:dyDescent="0.2">
      <c r="A20" s="73"/>
      <c r="B20" s="415" t="s">
        <v>37</v>
      </c>
      <c r="C20" s="110"/>
      <c r="D20" s="436"/>
      <c r="E20" s="215"/>
      <c r="F20" s="223"/>
      <c r="G20" s="223"/>
      <c r="H20" s="223"/>
      <c r="I20" s="223"/>
      <c r="J20" s="528"/>
      <c r="K20" s="242"/>
      <c r="L20" s="771"/>
      <c r="M20" s="771"/>
      <c r="N20" s="771"/>
      <c r="O20" s="771"/>
      <c r="P20" s="771"/>
      <c r="Q20" s="771"/>
      <c r="R20" s="771"/>
      <c r="S20" s="771"/>
      <c r="T20" s="771"/>
      <c r="U20" s="771"/>
      <c r="V20" s="771"/>
      <c r="W20" s="771"/>
      <c r="X20" s="771"/>
      <c r="Y20" s="771"/>
      <c r="Z20" s="771"/>
      <c r="AA20" s="771"/>
      <c r="AB20" s="771"/>
      <c r="AC20" s="771"/>
      <c r="AD20" s="771"/>
      <c r="AE20" s="771"/>
      <c r="AF20" s="771"/>
      <c r="AG20" s="771"/>
      <c r="AH20" s="771"/>
      <c r="AI20" s="771"/>
      <c r="AJ20" s="771"/>
      <c r="AK20" s="771"/>
      <c r="AL20" s="771"/>
      <c r="AM20" s="771"/>
      <c r="AN20" s="771"/>
      <c r="AO20" s="771"/>
      <c r="AP20" s="771"/>
      <c r="AQ20" s="771"/>
      <c r="AR20" s="771"/>
      <c r="AS20" s="771"/>
      <c r="AT20" s="771"/>
      <c r="AU20" s="771"/>
      <c r="AV20" s="771"/>
      <c r="AW20" s="771"/>
      <c r="AX20" s="771"/>
      <c r="AY20" s="701"/>
      <c r="AZ20" s="701"/>
      <c r="BA20" s="691"/>
      <c r="BB20" s="691"/>
      <c r="BC20" s="107"/>
      <c r="BD20" s="107"/>
    </row>
    <row r="21" spans="1:56" ht="57" customHeight="1" x14ac:dyDescent="0.25">
      <c r="A21" s="426">
        <v>1</v>
      </c>
      <c r="B21" s="298" t="s">
        <v>446</v>
      </c>
      <c r="C21" s="301" t="s">
        <v>11</v>
      </c>
      <c r="D21" s="199" t="s">
        <v>947</v>
      </c>
      <c r="E21" s="425" t="s">
        <v>128</v>
      </c>
      <c r="F21" s="425"/>
      <c r="G21" s="192"/>
      <c r="H21" s="192"/>
      <c r="I21" s="438"/>
      <c r="J21" s="451"/>
      <c r="K21" s="753" t="s">
        <v>1293</v>
      </c>
      <c r="L21" s="770"/>
      <c r="M21" s="770"/>
      <c r="N21" s="770"/>
      <c r="O21" s="770"/>
      <c r="P21" s="770"/>
      <c r="Q21" s="770"/>
      <c r="R21" s="770"/>
      <c r="S21" s="770"/>
      <c r="T21" s="770"/>
      <c r="U21" s="770"/>
      <c r="V21" s="770"/>
      <c r="W21" s="770"/>
      <c r="X21" s="770"/>
      <c r="Y21" s="770"/>
      <c r="Z21" s="770"/>
      <c r="AA21" s="770"/>
      <c r="AB21" s="770"/>
      <c r="AC21" s="770"/>
      <c r="AD21" s="770"/>
      <c r="AE21" s="770"/>
      <c r="AF21" s="770"/>
      <c r="AG21" s="770"/>
      <c r="AH21" s="770"/>
      <c r="AI21" s="770"/>
      <c r="AJ21" s="770"/>
      <c r="AK21" s="770"/>
      <c r="AL21" s="770"/>
      <c r="AM21" s="770"/>
      <c r="AN21" s="770"/>
      <c r="AO21" s="770"/>
      <c r="AP21" s="770"/>
      <c r="AQ21" s="770"/>
      <c r="AR21" s="770"/>
      <c r="AS21" s="770"/>
      <c r="AT21" s="770"/>
      <c r="AU21" s="770"/>
      <c r="AV21" s="770"/>
      <c r="AW21" s="770"/>
      <c r="AX21" s="770"/>
      <c r="AY21" s="702" t="s">
        <v>993</v>
      </c>
      <c r="AZ21" s="699" t="s">
        <v>974</v>
      </c>
    </row>
    <row r="22" spans="1:56" ht="15" customHeight="1" x14ac:dyDescent="0.25">
      <c r="A22" s="417"/>
      <c r="B22" s="71" t="s">
        <v>326</v>
      </c>
      <c r="C22" s="71"/>
      <c r="D22" s="473"/>
      <c r="E22" s="78"/>
      <c r="F22" s="9"/>
      <c r="G22" s="9"/>
      <c r="H22" s="9"/>
      <c r="I22" s="9"/>
      <c r="J22" s="529"/>
      <c r="K22" s="502"/>
      <c r="L22" s="772"/>
      <c r="M22" s="772"/>
      <c r="N22" s="772"/>
      <c r="O22" s="772"/>
      <c r="P22" s="772"/>
      <c r="Q22" s="772"/>
      <c r="R22" s="772"/>
      <c r="S22" s="772"/>
      <c r="T22" s="772"/>
      <c r="U22" s="772"/>
      <c r="V22" s="772"/>
      <c r="W22" s="772"/>
      <c r="X22" s="772"/>
      <c r="Y22" s="772"/>
      <c r="Z22" s="772"/>
      <c r="AA22" s="772"/>
      <c r="AB22" s="772"/>
      <c r="AC22" s="772"/>
      <c r="AD22" s="772"/>
      <c r="AE22" s="772"/>
      <c r="AF22" s="772"/>
      <c r="AG22" s="772"/>
      <c r="AH22" s="772"/>
      <c r="AI22" s="772"/>
      <c r="AJ22" s="772"/>
      <c r="AK22" s="772"/>
      <c r="AL22" s="772"/>
      <c r="AM22" s="772"/>
      <c r="AN22" s="772"/>
      <c r="AO22" s="772"/>
      <c r="AP22" s="772"/>
      <c r="AQ22" s="772"/>
      <c r="AR22" s="772"/>
      <c r="AS22" s="772"/>
      <c r="AT22" s="772"/>
      <c r="AU22" s="772"/>
      <c r="AV22" s="772"/>
      <c r="AW22" s="772"/>
      <c r="AX22" s="772"/>
      <c r="AY22" s="703"/>
      <c r="AZ22" s="704"/>
    </row>
    <row r="23" spans="1:56" ht="15.75" customHeight="1" x14ac:dyDescent="0.25">
      <c r="A23" s="28"/>
      <c r="B23" s="401" t="s">
        <v>77</v>
      </c>
      <c r="C23" s="401"/>
      <c r="D23" s="472"/>
      <c r="E23" s="214"/>
      <c r="F23" s="9"/>
      <c r="G23" s="219"/>
      <c r="H23" s="219"/>
      <c r="I23" s="216"/>
      <c r="J23" s="236"/>
      <c r="K23" s="503"/>
      <c r="L23" s="773"/>
      <c r="M23" s="773"/>
      <c r="N23" s="773"/>
      <c r="O23" s="773"/>
      <c r="P23" s="773"/>
      <c r="Q23" s="773"/>
      <c r="R23" s="773"/>
      <c r="S23" s="773"/>
      <c r="T23" s="773"/>
      <c r="U23" s="773"/>
      <c r="V23" s="773"/>
      <c r="W23" s="773"/>
      <c r="X23" s="773"/>
      <c r="Y23" s="773"/>
      <c r="Z23" s="773"/>
      <c r="AA23" s="773"/>
      <c r="AB23" s="773"/>
      <c r="AC23" s="773"/>
      <c r="AD23" s="773"/>
      <c r="AE23" s="773"/>
      <c r="AF23" s="773"/>
      <c r="AG23" s="773"/>
      <c r="AH23" s="773"/>
      <c r="AI23" s="773"/>
      <c r="AJ23" s="773"/>
      <c r="AK23" s="773"/>
      <c r="AL23" s="773"/>
      <c r="AM23" s="773"/>
      <c r="AN23" s="773"/>
      <c r="AO23" s="773"/>
      <c r="AP23" s="773"/>
      <c r="AQ23" s="773"/>
      <c r="AR23" s="773"/>
      <c r="AS23" s="773"/>
      <c r="AT23" s="773"/>
      <c r="AU23" s="773"/>
      <c r="AV23" s="773"/>
      <c r="AW23" s="773"/>
      <c r="AX23" s="773"/>
      <c r="AY23" s="702"/>
      <c r="AZ23" s="699"/>
    </row>
    <row r="24" spans="1:56" ht="47.25" customHeight="1" x14ac:dyDescent="0.25">
      <c r="A24" s="403">
        <v>1</v>
      </c>
      <c r="B24" s="14" t="s">
        <v>263</v>
      </c>
      <c r="C24" s="405" t="s">
        <v>38</v>
      </c>
      <c r="D24" s="425" t="s">
        <v>651</v>
      </c>
      <c r="E24" s="740" t="s">
        <v>695</v>
      </c>
      <c r="F24" s="390">
        <v>101.5</v>
      </c>
      <c r="G24" s="390">
        <v>100.5</v>
      </c>
      <c r="H24" s="390">
        <v>100.5</v>
      </c>
      <c r="I24" s="438" t="s">
        <v>947</v>
      </c>
      <c r="J24" s="451" t="s">
        <v>947</v>
      </c>
      <c r="K24" s="504" t="s">
        <v>965</v>
      </c>
      <c r="L24" s="774"/>
      <c r="M24" s="774"/>
      <c r="N24" s="774"/>
      <c r="O24" s="774"/>
      <c r="P24" s="774"/>
      <c r="Q24" s="774"/>
      <c r="R24" s="774"/>
      <c r="S24" s="774"/>
      <c r="T24" s="774"/>
      <c r="U24" s="774"/>
      <c r="V24" s="774"/>
      <c r="W24" s="774"/>
      <c r="X24" s="774"/>
      <c r="Y24" s="774"/>
      <c r="Z24" s="774"/>
      <c r="AA24" s="774"/>
      <c r="AB24" s="774"/>
      <c r="AC24" s="774"/>
      <c r="AD24" s="774"/>
      <c r="AE24" s="774"/>
      <c r="AF24" s="774"/>
      <c r="AG24" s="774"/>
      <c r="AH24" s="774"/>
      <c r="AI24" s="774"/>
      <c r="AJ24" s="774"/>
      <c r="AK24" s="774"/>
      <c r="AL24" s="774"/>
      <c r="AM24" s="774"/>
      <c r="AN24" s="774"/>
      <c r="AO24" s="774"/>
      <c r="AP24" s="774"/>
      <c r="AQ24" s="774"/>
      <c r="AR24" s="774"/>
      <c r="AS24" s="774"/>
      <c r="AT24" s="774"/>
      <c r="AU24" s="774"/>
      <c r="AV24" s="774"/>
      <c r="AW24" s="774"/>
      <c r="AX24" s="774"/>
      <c r="AY24" s="702" t="s">
        <v>993</v>
      </c>
      <c r="AZ24" s="699" t="s">
        <v>973</v>
      </c>
      <c r="BA24" s="618">
        <v>4</v>
      </c>
    </row>
    <row r="25" spans="1:56" ht="47.25" customHeight="1" x14ac:dyDescent="0.25">
      <c r="A25" s="403">
        <v>2</v>
      </c>
      <c r="B25" s="14" t="s">
        <v>264</v>
      </c>
      <c r="C25" s="267" t="s">
        <v>677</v>
      </c>
      <c r="D25" s="425" t="s">
        <v>651</v>
      </c>
      <c r="E25" s="740" t="s">
        <v>695</v>
      </c>
      <c r="F25" s="378">
        <v>19.100000000000001</v>
      </c>
      <c r="G25" s="390">
        <v>15.5</v>
      </c>
      <c r="H25" s="390" t="s">
        <v>1196</v>
      </c>
      <c r="I25" s="438" t="s">
        <v>947</v>
      </c>
      <c r="J25" s="451" t="s">
        <v>947</v>
      </c>
      <c r="K25" s="243" t="s">
        <v>1346</v>
      </c>
      <c r="L25" s="770"/>
      <c r="M25" s="770"/>
      <c r="N25" s="770"/>
      <c r="O25" s="770"/>
      <c r="P25" s="770"/>
      <c r="Q25" s="770"/>
      <c r="R25" s="770"/>
      <c r="S25" s="770"/>
      <c r="T25" s="770"/>
      <c r="U25" s="770"/>
      <c r="V25" s="770"/>
      <c r="W25" s="770"/>
      <c r="X25" s="770"/>
      <c r="Y25" s="770"/>
      <c r="Z25" s="770"/>
      <c r="AA25" s="770"/>
      <c r="AB25" s="770"/>
      <c r="AC25" s="770"/>
      <c r="AD25" s="770"/>
      <c r="AE25" s="770"/>
      <c r="AF25" s="770"/>
      <c r="AG25" s="770"/>
      <c r="AH25" s="770"/>
      <c r="AI25" s="770"/>
      <c r="AJ25" s="770"/>
      <c r="AK25" s="770"/>
      <c r="AL25" s="770"/>
      <c r="AM25" s="770"/>
      <c r="AN25" s="770"/>
      <c r="AO25" s="770"/>
      <c r="AP25" s="770"/>
      <c r="AQ25" s="770"/>
      <c r="AR25" s="770"/>
      <c r="AS25" s="770"/>
      <c r="AT25" s="770"/>
      <c r="AU25" s="770"/>
      <c r="AV25" s="770"/>
      <c r="AW25" s="770"/>
      <c r="AX25" s="770"/>
      <c r="AY25" s="702" t="s">
        <v>1132</v>
      </c>
      <c r="AZ25" s="699" t="s">
        <v>973</v>
      </c>
      <c r="BA25" s="618">
        <v>5</v>
      </c>
    </row>
    <row r="26" spans="1:56" ht="47.25" customHeight="1" x14ac:dyDescent="0.25">
      <c r="A26" s="403">
        <v>3</v>
      </c>
      <c r="B26" s="14" t="s">
        <v>458</v>
      </c>
      <c r="C26" s="405" t="s">
        <v>38</v>
      </c>
      <c r="D26" s="425" t="s">
        <v>651</v>
      </c>
      <c r="E26" s="740" t="s">
        <v>695</v>
      </c>
      <c r="F26" s="390"/>
      <c r="G26" s="390">
        <v>102.5</v>
      </c>
      <c r="H26" s="390" t="s">
        <v>1220</v>
      </c>
      <c r="I26" s="438" t="s">
        <v>947</v>
      </c>
      <c r="J26" s="451" t="s">
        <v>947</v>
      </c>
      <c r="K26" s="243" t="s">
        <v>1347</v>
      </c>
      <c r="L26" s="770"/>
      <c r="M26" s="770"/>
      <c r="N26" s="770"/>
      <c r="O26" s="770"/>
      <c r="P26" s="770"/>
      <c r="Q26" s="770"/>
      <c r="R26" s="770"/>
      <c r="S26" s="770"/>
      <c r="T26" s="770"/>
      <c r="U26" s="770"/>
      <c r="V26" s="770"/>
      <c r="W26" s="770"/>
      <c r="X26" s="770"/>
      <c r="Y26" s="770"/>
      <c r="Z26" s="770"/>
      <c r="AA26" s="770"/>
      <c r="AB26" s="770"/>
      <c r="AC26" s="770"/>
      <c r="AD26" s="770"/>
      <c r="AE26" s="770"/>
      <c r="AF26" s="770"/>
      <c r="AG26" s="770"/>
      <c r="AH26" s="770"/>
      <c r="AI26" s="770"/>
      <c r="AJ26" s="770"/>
      <c r="AK26" s="770"/>
      <c r="AL26" s="770"/>
      <c r="AM26" s="770"/>
      <c r="AN26" s="770"/>
      <c r="AO26" s="770"/>
      <c r="AP26" s="770"/>
      <c r="AQ26" s="770"/>
      <c r="AR26" s="770"/>
      <c r="AS26" s="770"/>
      <c r="AT26" s="770"/>
      <c r="AU26" s="770"/>
      <c r="AV26" s="770"/>
      <c r="AW26" s="770"/>
      <c r="AX26" s="770"/>
      <c r="AY26" s="702" t="s">
        <v>1132</v>
      </c>
      <c r="AZ26" s="699" t="s">
        <v>973</v>
      </c>
      <c r="BA26" s="618">
        <v>6</v>
      </c>
    </row>
    <row r="27" spans="1:56" ht="47.25" customHeight="1" x14ac:dyDescent="0.25">
      <c r="A27" s="403">
        <v>4</v>
      </c>
      <c r="B27" s="14" t="s">
        <v>441</v>
      </c>
      <c r="C27" s="405" t="s">
        <v>38</v>
      </c>
      <c r="D27" s="425" t="s">
        <v>651</v>
      </c>
      <c r="E27" s="740" t="s">
        <v>695</v>
      </c>
      <c r="F27" s="390"/>
      <c r="G27" s="390">
        <v>108.8</v>
      </c>
      <c r="H27" s="390" t="s">
        <v>1197</v>
      </c>
      <c r="I27" s="438" t="s">
        <v>947</v>
      </c>
      <c r="J27" s="451" t="s">
        <v>947</v>
      </c>
      <c r="K27" s="243" t="s">
        <v>1343</v>
      </c>
      <c r="L27" s="770"/>
      <c r="M27" s="770"/>
      <c r="N27" s="770"/>
      <c r="O27" s="770"/>
      <c r="P27" s="770"/>
      <c r="Q27" s="770"/>
      <c r="R27" s="770"/>
      <c r="S27" s="770"/>
      <c r="T27" s="770"/>
      <c r="U27" s="770"/>
      <c r="V27" s="770"/>
      <c r="W27" s="770"/>
      <c r="X27" s="770"/>
      <c r="Y27" s="770"/>
      <c r="Z27" s="770"/>
      <c r="AA27" s="770"/>
      <c r="AB27" s="770"/>
      <c r="AC27" s="770"/>
      <c r="AD27" s="770"/>
      <c r="AE27" s="770"/>
      <c r="AF27" s="770"/>
      <c r="AG27" s="770"/>
      <c r="AH27" s="770"/>
      <c r="AI27" s="770"/>
      <c r="AJ27" s="770"/>
      <c r="AK27" s="770"/>
      <c r="AL27" s="770"/>
      <c r="AM27" s="770"/>
      <c r="AN27" s="770"/>
      <c r="AO27" s="770"/>
      <c r="AP27" s="770"/>
      <c r="AQ27" s="770"/>
      <c r="AR27" s="770"/>
      <c r="AS27" s="770"/>
      <c r="AT27" s="770"/>
      <c r="AU27" s="770"/>
      <c r="AV27" s="770"/>
      <c r="AW27" s="770"/>
      <c r="AX27" s="770"/>
      <c r="AY27" s="702" t="s">
        <v>1132</v>
      </c>
      <c r="AZ27" s="699" t="s">
        <v>973</v>
      </c>
      <c r="BA27" s="618">
        <v>7</v>
      </c>
    </row>
    <row r="28" spans="1:56" ht="45" customHeight="1" x14ac:dyDescent="0.25">
      <c r="A28" s="403">
        <v>5</v>
      </c>
      <c r="B28" s="14" t="s">
        <v>338</v>
      </c>
      <c r="C28" s="405" t="s">
        <v>38</v>
      </c>
      <c r="D28" s="425" t="s">
        <v>651</v>
      </c>
      <c r="E28" s="740" t="s">
        <v>695</v>
      </c>
      <c r="F28" s="390">
        <v>102</v>
      </c>
      <c r="G28" s="390">
        <v>80</v>
      </c>
      <c r="H28" s="390">
        <v>84.4</v>
      </c>
      <c r="I28" s="438" t="s">
        <v>947</v>
      </c>
      <c r="J28" s="451" t="s">
        <v>947</v>
      </c>
      <c r="K28" s="504" t="s">
        <v>965</v>
      </c>
      <c r="L28" s="774"/>
      <c r="M28" s="774"/>
      <c r="N28" s="774"/>
      <c r="O28" s="774"/>
      <c r="P28" s="774"/>
      <c r="Q28" s="774"/>
      <c r="R28" s="774"/>
      <c r="S28" s="774"/>
      <c r="T28" s="774"/>
      <c r="U28" s="774"/>
      <c r="V28" s="774"/>
      <c r="W28" s="774"/>
      <c r="X28" s="774"/>
      <c r="Y28" s="774"/>
      <c r="Z28" s="774"/>
      <c r="AA28" s="774"/>
      <c r="AB28" s="774"/>
      <c r="AC28" s="774"/>
      <c r="AD28" s="774"/>
      <c r="AE28" s="774"/>
      <c r="AF28" s="774"/>
      <c r="AG28" s="774"/>
      <c r="AH28" s="774"/>
      <c r="AI28" s="774"/>
      <c r="AJ28" s="774"/>
      <c r="AK28" s="774"/>
      <c r="AL28" s="774"/>
      <c r="AM28" s="774"/>
      <c r="AN28" s="774"/>
      <c r="AO28" s="774"/>
      <c r="AP28" s="774"/>
      <c r="AQ28" s="774"/>
      <c r="AR28" s="774"/>
      <c r="AS28" s="774"/>
      <c r="AT28" s="774"/>
      <c r="AU28" s="774"/>
      <c r="AV28" s="774"/>
      <c r="AW28" s="774"/>
      <c r="AX28" s="774"/>
      <c r="AY28" s="702" t="s">
        <v>993</v>
      </c>
      <c r="AZ28" s="699" t="s">
        <v>973</v>
      </c>
      <c r="BA28" s="618">
        <v>8</v>
      </c>
    </row>
    <row r="29" spans="1:56" ht="56.25" customHeight="1" x14ac:dyDescent="0.25">
      <c r="A29" s="403">
        <v>6</v>
      </c>
      <c r="B29" s="14" t="s">
        <v>337</v>
      </c>
      <c r="C29" s="405" t="s">
        <v>38</v>
      </c>
      <c r="D29" s="425" t="s">
        <v>651</v>
      </c>
      <c r="E29" s="740" t="s">
        <v>695</v>
      </c>
      <c r="F29" s="390">
        <v>101.5</v>
      </c>
      <c r="G29" s="390">
        <v>50</v>
      </c>
      <c r="H29" s="390">
        <v>157.9</v>
      </c>
      <c r="I29" s="438" t="s">
        <v>947</v>
      </c>
      <c r="J29" s="451" t="s">
        <v>947</v>
      </c>
      <c r="K29" s="504" t="s">
        <v>1200</v>
      </c>
      <c r="L29" s="774"/>
      <c r="M29" s="774"/>
      <c r="N29" s="774"/>
      <c r="O29" s="774"/>
      <c r="P29" s="774"/>
      <c r="Q29" s="774"/>
      <c r="R29" s="774"/>
      <c r="S29" s="774"/>
      <c r="T29" s="774"/>
      <c r="U29" s="774"/>
      <c r="V29" s="774"/>
      <c r="W29" s="774"/>
      <c r="X29" s="774"/>
      <c r="Y29" s="774"/>
      <c r="Z29" s="774"/>
      <c r="AA29" s="774"/>
      <c r="AB29" s="774"/>
      <c r="AC29" s="774"/>
      <c r="AD29" s="774"/>
      <c r="AE29" s="774"/>
      <c r="AF29" s="774"/>
      <c r="AG29" s="774"/>
      <c r="AH29" s="774"/>
      <c r="AI29" s="774"/>
      <c r="AJ29" s="774"/>
      <c r="AK29" s="774"/>
      <c r="AL29" s="774"/>
      <c r="AM29" s="774"/>
      <c r="AN29" s="774"/>
      <c r="AO29" s="774"/>
      <c r="AP29" s="774"/>
      <c r="AQ29" s="774"/>
      <c r="AR29" s="774"/>
      <c r="AS29" s="774"/>
      <c r="AT29" s="774"/>
      <c r="AU29" s="774"/>
      <c r="AV29" s="774"/>
      <c r="AW29" s="774"/>
      <c r="AX29" s="774"/>
      <c r="AY29" s="702" t="s">
        <v>993</v>
      </c>
      <c r="AZ29" s="699" t="s">
        <v>973</v>
      </c>
      <c r="BA29" s="618">
        <v>9</v>
      </c>
    </row>
    <row r="30" spans="1:56" ht="108" customHeight="1" x14ac:dyDescent="0.25">
      <c r="A30" s="403">
        <v>7</v>
      </c>
      <c r="B30" s="379" t="s">
        <v>336</v>
      </c>
      <c r="C30" s="405" t="s">
        <v>38</v>
      </c>
      <c r="D30" s="425" t="s">
        <v>651</v>
      </c>
      <c r="E30" s="740" t="s">
        <v>695</v>
      </c>
      <c r="F30" s="390">
        <v>102</v>
      </c>
      <c r="G30" s="390">
        <v>50</v>
      </c>
      <c r="H30" s="390">
        <v>46.1</v>
      </c>
      <c r="I30" s="438" t="s">
        <v>947</v>
      </c>
      <c r="J30" s="451" t="s">
        <v>947</v>
      </c>
      <c r="K30" s="243" t="s">
        <v>1202</v>
      </c>
      <c r="L30" s="770"/>
      <c r="M30" s="770"/>
      <c r="N30" s="770"/>
      <c r="O30" s="770"/>
      <c r="P30" s="770"/>
      <c r="Q30" s="770"/>
      <c r="R30" s="770"/>
      <c r="S30" s="770"/>
      <c r="T30" s="770"/>
      <c r="U30" s="770"/>
      <c r="V30" s="770"/>
      <c r="W30" s="770"/>
      <c r="X30" s="770"/>
      <c r="Y30" s="770"/>
      <c r="Z30" s="770"/>
      <c r="AA30" s="770"/>
      <c r="AB30" s="770"/>
      <c r="AC30" s="770"/>
      <c r="AD30" s="770"/>
      <c r="AE30" s="770"/>
      <c r="AF30" s="770"/>
      <c r="AG30" s="770"/>
      <c r="AH30" s="770"/>
      <c r="AI30" s="770"/>
      <c r="AJ30" s="770"/>
      <c r="AK30" s="770"/>
      <c r="AL30" s="770"/>
      <c r="AM30" s="770"/>
      <c r="AN30" s="770"/>
      <c r="AO30" s="770"/>
      <c r="AP30" s="770"/>
      <c r="AQ30" s="770"/>
      <c r="AR30" s="770"/>
      <c r="AS30" s="770"/>
      <c r="AT30" s="770"/>
      <c r="AU30" s="770"/>
      <c r="AV30" s="770"/>
      <c r="AW30" s="770"/>
      <c r="AX30" s="770"/>
      <c r="AY30" s="702" t="s">
        <v>1023</v>
      </c>
      <c r="AZ30" s="699" t="s">
        <v>973</v>
      </c>
      <c r="BA30" s="618">
        <v>10</v>
      </c>
    </row>
    <row r="31" spans="1:56" ht="44.25" customHeight="1" x14ac:dyDescent="0.25">
      <c r="A31" s="403">
        <v>8</v>
      </c>
      <c r="B31" s="14" t="s">
        <v>335</v>
      </c>
      <c r="C31" s="405" t="s">
        <v>38</v>
      </c>
      <c r="D31" s="425" t="s">
        <v>651</v>
      </c>
      <c r="E31" s="740" t="s">
        <v>695</v>
      </c>
      <c r="F31" s="390">
        <v>100</v>
      </c>
      <c r="G31" s="390">
        <v>100</v>
      </c>
      <c r="H31" s="390">
        <v>95.7</v>
      </c>
      <c r="I31" s="438" t="s">
        <v>947</v>
      </c>
      <c r="J31" s="451" t="s">
        <v>947</v>
      </c>
      <c r="K31" s="243" t="s">
        <v>1201</v>
      </c>
      <c r="L31" s="770"/>
      <c r="M31" s="770"/>
      <c r="N31" s="770"/>
      <c r="O31" s="770"/>
      <c r="P31" s="770"/>
      <c r="Q31" s="770"/>
      <c r="R31" s="770"/>
      <c r="S31" s="770"/>
      <c r="T31" s="770"/>
      <c r="U31" s="770"/>
      <c r="V31" s="770"/>
      <c r="W31" s="770"/>
      <c r="X31" s="770"/>
      <c r="Y31" s="770"/>
      <c r="Z31" s="770"/>
      <c r="AA31" s="770"/>
      <c r="AB31" s="770"/>
      <c r="AC31" s="770"/>
      <c r="AD31" s="770"/>
      <c r="AE31" s="770"/>
      <c r="AF31" s="770"/>
      <c r="AG31" s="770"/>
      <c r="AH31" s="770"/>
      <c r="AI31" s="770"/>
      <c r="AJ31" s="770"/>
      <c r="AK31" s="770"/>
      <c r="AL31" s="770"/>
      <c r="AM31" s="770"/>
      <c r="AN31" s="770"/>
      <c r="AO31" s="770"/>
      <c r="AP31" s="770"/>
      <c r="AQ31" s="770"/>
      <c r="AR31" s="770"/>
      <c r="AS31" s="770"/>
      <c r="AT31" s="770"/>
      <c r="AU31" s="770"/>
      <c r="AV31" s="770"/>
      <c r="AW31" s="770"/>
      <c r="AX31" s="770"/>
      <c r="AY31" s="702" t="s">
        <v>1023</v>
      </c>
      <c r="AZ31" s="699" t="s">
        <v>973</v>
      </c>
      <c r="BA31" s="618">
        <v>11</v>
      </c>
    </row>
    <row r="32" spans="1:56" ht="44.25" customHeight="1" x14ac:dyDescent="0.25">
      <c r="A32" s="403">
        <v>9</v>
      </c>
      <c r="B32" s="14" t="s">
        <v>334</v>
      </c>
      <c r="C32" s="405" t="s">
        <v>38</v>
      </c>
      <c r="D32" s="425" t="s">
        <v>651</v>
      </c>
      <c r="E32" s="740" t="s">
        <v>695</v>
      </c>
      <c r="F32" s="390">
        <v>105</v>
      </c>
      <c r="G32" s="390">
        <v>100.1</v>
      </c>
      <c r="H32" s="390">
        <v>63.4</v>
      </c>
      <c r="I32" s="438" t="s">
        <v>947</v>
      </c>
      <c r="J32" s="451" t="s">
        <v>947</v>
      </c>
      <c r="K32" s="243" t="s">
        <v>1203</v>
      </c>
      <c r="L32" s="770"/>
      <c r="M32" s="770"/>
      <c r="N32" s="770"/>
      <c r="O32" s="770"/>
      <c r="P32" s="770"/>
      <c r="Q32" s="770"/>
      <c r="R32" s="770"/>
      <c r="S32" s="770"/>
      <c r="T32" s="770"/>
      <c r="U32" s="770"/>
      <c r="V32" s="770"/>
      <c r="W32" s="770"/>
      <c r="X32" s="770"/>
      <c r="Y32" s="770"/>
      <c r="Z32" s="770"/>
      <c r="AA32" s="770"/>
      <c r="AB32" s="770"/>
      <c r="AC32" s="770"/>
      <c r="AD32" s="770"/>
      <c r="AE32" s="770"/>
      <c r="AF32" s="770"/>
      <c r="AG32" s="770"/>
      <c r="AH32" s="770"/>
      <c r="AI32" s="770"/>
      <c r="AJ32" s="770"/>
      <c r="AK32" s="770"/>
      <c r="AL32" s="770"/>
      <c r="AM32" s="770"/>
      <c r="AN32" s="770"/>
      <c r="AO32" s="770"/>
      <c r="AP32" s="770"/>
      <c r="AQ32" s="770"/>
      <c r="AR32" s="770"/>
      <c r="AS32" s="770"/>
      <c r="AT32" s="770"/>
      <c r="AU32" s="770"/>
      <c r="AV32" s="770"/>
      <c r="AW32" s="770"/>
      <c r="AX32" s="770"/>
      <c r="AY32" s="702" t="s">
        <v>1023</v>
      </c>
      <c r="AZ32" s="699" t="s">
        <v>973</v>
      </c>
      <c r="BA32" s="618">
        <v>12</v>
      </c>
    </row>
    <row r="33" spans="1:54" ht="44.25" customHeight="1" x14ac:dyDescent="0.25">
      <c r="A33" s="403">
        <v>10</v>
      </c>
      <c r="B33" s="14" t="s">
        <v>333</v>
      </c>
      <c r="C33" s="405" t="s">
        <v>38</v>
      </c>
      <c r="D33" s="425" t="s">
        <v>651</v>
      </c>
      <c r="E33" s="740" t="s">
        <v>695</v>
      </c>
      <c r="F33" s="390">
        <v>102</v>
      </c>
      <c r="G33" s="390">
        <v>100</v>
      </c>
      <c r="H33" s="390">
        <v>110.8</v>
      </c>
      <c r="I33" s="438" t="s">
        <v>947</v>
      </c>
      <c r="J33" s="451" t="s">
        <v>947</v>
      </c>
      <c r="K33" s="504" t="s">
        <v>965</v>
      </c>
      <c r="L33" s="774"/>
      <c r="M33" s="774"/>
      <c r="N33" s="774"/>
      <c r="O33" s="774"/>
      <c r="P33" s="774"/>
      <c r="Q33" s="774"/>
      <c r="R33" s="774"/>
      <c r="S33" s="774"/>
      <c r="T33" s="774"/>
      <c r="U33" s="774"/>
      <c r="V33" s="774"/>
      <c r="W33" s="774"/>
      <c r="X33" s="774"/>
      <c r="Y33" s="774"/>
      <c r="Z33" s="774"/>
      <c r="AA33" s="774"/>
      <c r="AB33" s="774"/>
      <c r="AC33" s="774"/>
      <c r="AD33" s="774"/>
      <c r="AE33" s="774"/>
      <c r="AF33" s="774"/>
      <c r="AG33" s="774"/>
      <c r="AH33" s="774"/>
      <c r="AI33" s="774"/>
      <c r="AJ33" s="774"/>
      <c r="AK33" s="774"/>
      <c r="AL33" s="774"/>
      <c r="AM33" s="774"/>
      <c r="AN33" s="774"/>
      <c r="AO33" s="774"/>
      <c r="AP33" s="774"/>
      <c r="AQ33" s="774"/>
      <c r="AR33" s="774"/>
      <c r="AS33" s="774"/>
      <c r="AT33" s="774"/>
      <c r="AU33" s="774"/>
      <c r="AV33" s="774"/>
      <c r="AW33" s="774"/>
      <c r="AX33" s="774"/>
      <c r="AY33" s="702" t="s">
        <v>993</v>
      </c>
      <c r="AZ33" s="699" t="s">
        <v>973</v>
      </c>
      <c r="BA33" s="618">
        <v>13</v>
      </c>
    </row>
    <row r="34" spans="1:54" ht="47.25" customHeight="1" x14ac:dyDescent="0.25">
      <c r="A34" s="403">
        <v>11</v>
      </c>
      <c r="B34" s="14" t="s">
        <v>332</v>
      </c>
      <c r="C34" s="405" t="s">
        <v>38</v>
      </c>
      <c r="D34" s="425" t="s">
        <v>651</v>
      </c>
      <c r="E34" s="740" t="s">
        <v>695</v>
      </c>
      <c r="F34" s="390">
        <v>102</v>
      </c>
      <c r="G34" s="390">
        <v>101.7</v>
      </c>
      <c r="H34" s="390">
        <v>118.6</v>
      </c>
      <c r="I34" s="438" t="s">
        <v>947</v>
      </c>
      <c r="J34" s="451" t="s">
        <v>947</v>
      </c>
      <c r="K34" s="504" t="s">
        <v>965</v>
      </c>
      <c r="L34" s="774"/>
      <c r="M34" s="774"/>
      <c r="N34" s="774"/>
      <c r="O34" s="774"/>
      <c r="P34" s="774"/>
      <c r="Q34" s="774"/>
      <c r="R34" s="774"/>
      <c r="S34" s="774"/>
      <c r="T34" s="774"/>
      <c r="U34" s="774"/>
      <c r="V34" s="774"/>
      <c r="W34" s="774"/>
      <c r="X34" s="774"/>
      <c r="Y34" s="774"/>
      <c r="Z34" s="774"/>
      <c r="AA34" s="774"/>
      <c r="AB34" s="774"/>
      <c r="AC34" s="774"/>
      <c r="AD34" s="774"/>
      <c r="AE34" s="774"/>
      <c r="AF34" s="774"/>
      <c r="AG34" s="774"/>
      <c r="AH34" s="774"/>
      <c r="AI34" s="774"/>
      <c r="AJ34" s="774"/>
      <c r="AK34" s="774"/>
      <c r="AL34" s="774"/>
      <c r="AM34" s="774"/>
      <c r="AN34" s="774"/>
      <c r="AO34" s="774"/>
      <c r="AP34" s="774"/>
      <c r="AQ34" s="774"/>
      <c r="AR34" s="774"/>
      <c r="AS34" s="774"/>
      <c r="AT34" s="774"/>
      <c r="AU34" s="774"/>
      <c r="AV34" s="774"/>
      <c r="AW34" s="774"/>
      <c r="AX34" s="774"/>
      <c r="AY34" s="702" t="s">
        <v>993</v>
      </c>
      <c r="AZ34" s="699" t="s">
        <v>973</v>
      </c>
      <c r="BA34" s="618">
        <v>14</v>
      </c>
    </row>
    <row r="35" spans="1:54" ht="48.75" customHeight="1" x14ac:dyDescent="0.25">
      <c r="A35" s="403">
        <v>12</v>
      </c>
      <c r="B35" s="14" t="s">
        <v>331</v>
      </c>
      <c r="C35" s="405" t="s">
        <v>38</v>
      </c>
      <c r="D35" s="425" t="s">
        <v>651</v>
      </c>
      <c r="E35" s="740" t="s">
        <v>695</v>
      </c>
      <c r="F35" s="390">
        <v>101.5</v>
      </c>
      <c r="G35" s="390">
        <v>50</v>
      </c>
      <c r="H35" s="390">
        <v>50.8</v>
      </c>
      <c r="I35" s="438" t="s">
        <v>947</v>
      </c>
      <c r="J35" s="451" t="s">
        <v>947</v>
      </c>
      <c r="K35" s="504" t="s">
        <v>965</v>
      </c>
      <c r="L35" s="774"/>
      <c r="M35" s="774"/>
      <c r="N35" s="774"/>
      <c r="O35" s="774"/>
      <c r="P35" s="774"/>
      <c r="Q35" s="774"/>
      <c r="R35" s="774"/>
      <c r="S35" s="774"/>
      <c r="T35" s="774"/>
      <c r="U35" s="774"/>
      <c r="V35" s="774"/>
      <c r="W35" s="774"/>
      <c r="X35" s="774"/>
      <c r="Y35" s="774"/>
      <c r="Z35" s="774"/>
      <c r="AA35" s="774"/>
      <c r="AB35" s="774"/>
      <c r="AC35" s="774"/>
      <c r="AD35" s="774"/>
      <c r="AE35" s="774"/>
      <c r="AF35" s="774"/>
      <c r="AG35" s="774"/>
      <c r="AH35" s="774"/>
      <c r="AI35" s="774"/>
      <c r="AJ35" s="774"/>
      <c r="AK35" s="774"/>
      <c r="AL35" s="774"/>
      <c r="AM35" s="774"/>
      <c r="AN35" s="774"/>
      <c r="AO35" s="774"/>
      <c r="AP35" s="774"/>
      <c r="AQ35" s="774"/>
      <c r="AR35" s="774"/>
      <c r="AS35" s="774"/>
      <c r="AT35" s="774"/>
      <c r="AU35" s="774"/>
      <c r="AV35" s="774"/>
      <c r="AW35" s="774"/>
      <c r="AX35" s="774"/>
      <c r="AY35" s="702" t="s">
        <v>993</v>
      </c>
      <c r="AZ35" s="699" t="s">
        <v>973</v>
      </c>
      <c r="BA35" s="618">
        <v>15</v>
      </c>
    </row>
    <row r="36" spans="1:54" ht="30.75" customHeight="1" x14ac:dyDescent="0.25">
      <c r="A36" s="403">
        <v>13</v>
      </c>
      <c r="B36" s="14" t="s">
        <v>330</v>
      </c>
      <c r="C36" s="405" t="s">
        <v>38</v>
      </c>
      <c r="D36" s="426"/>
      <c r="E36" s="425" t="s">
        <v>695</v>
      </c>
      <c r="F36" s="390"/>
      <c r="G36" s="390"/>
      <c r="H36" s="390"/>
      <c r="I36" s="438" t="s">
        <v>947</v>
      </c>
      <c r="J36" s="451" t="s">
        <v>947</v>
      </c>
      <c r="K36" s="243"/>
      <c r="L36" s="770"/>
      <c r="M36" s="770"/>
      <c r="N36" s="770"/>
      <c r="O36" s="770"/>
      <c r="P36" s="770"/>
      <c r="Q36" s="770"/>
      <c r="R36" s="770"/>
      <c r="S36" s="770"/>
      <c r="T36" s="770"/>
      <c r="U36" s="770"/>
      <c r="V36" s="770"/>
      <c r="W36" s="770"/>
      <c r="X36" s="770"/>
      <c r="Y36" s="770"/>
      <c r="Z36" s="770"/>
      <c r="AA36" s="770"/>
      <c r="AB36" s="770"/>
      <c r="AC36" s="770"/>
      <c r="AD36" s="770"/>
      <c r="AE36" s="770"/>
      <c r="AF36" s="770"/>
      <c r="AG36" s="770"/>
      <c r="AH36" s="770"/>
      <c r="AI36" s="770"/>
      <c r="AJ36" s="770"/>
      <c r="AK36" s="770"/>
      <c r="AL36" s="770"/>
      <c r="AM36" s="770"/>
      <c r="AN36" s="770"/>
      <c r="AO36" s="770"/>
      <c r="AP36" s="770"/>
      <c r="AQ36" s="770"/>
      <c r="AR36" s="770"/>
      <c r="AS36" s="770"/>
      <c r="AT36" s="770"/>
      <c r="AU36" s="770"/>
      <c r="AV36" s="770"/>
      <c r="AW36" s="770"/>
      <c r="AX36" s="770"/>
      <c r="AY36" s="702"/>
      <c r="AZ36" s="699" t="s">
        <v>1024</v>
      </c>
      <c r="BA36" s="618">
        <v>16</v>
      </c>
    </row>
    <row r="37" spans="1:54" ht="48" customHeight="1" x14ac:dyDescent="0.25">
      <c r="A37" s="403"/>
      <c r="B37" s="14" t="s">
        <v>328</v>
      </c>
      <c r="C37" s="267"/>
      <c r="D37" s="425" t="s">
        <v>651</v>
      </c>
      <c r="E37" s="740" t="s">
        <v>695</v>
      </c>
      <c r="F37" s="390">
        <v>108.2</v>
      </c>
      <c r="G37" s="390">
        <v>100</v>
      </c>
      <c r="H37" s="390" t="s">
        <v>1198</v>
      </c>
      <c r="I37" s="438" t="s">
        <v>947</v>
      </c>
      <c r="J37" s="451" t="s">
        <v>947</v>
      </c>
      <c r="K37" s="593" t="s">
        <v>1344</v>
      </c>
      <c r="L37" s="775"/>
      <c r="M37" s="775"/>
      <c r="N37" s="775"/>
      <c r="O37" s="775"/>
      <c r="P37" s="775"/>
      <c r="Q37" s="775"/>
      <c r="R37" s="775"/>
      <c r="S37" s="775"/>
      <c r="T37" s="775"/>
      <c r="U37" s="775"/>
      <c r="V37" s="775"/>
      <c r="W37" s="775"/>
      <c r="X37" s="775"/>
      <c r="Y37" s="775"/>
      <c r="Z37" s="775"/>
      <c r="AA37" s="775"/>
      <c r="AB37" s="775"/>
      <c r="AC37" s="775"/>
      <c r="AD37" s="775"/>
      <c r="AE37" s="775"/>
      <c r="AF37" s="775"/>
      <c r="AG37" s="775"/>
      <c r="AH37" s="775"/>
      <c r="AI37" s="775"/>
      <c r="AJ37" s="775"/>
      <c r="AK37" s="775"/>
      <c r="AL37" s="775"/>
      <c r="AM37" s="775"/>
      <c r="AN37" s="775"/>
      <c r="AO37" s="775"/>
      <c r="AP37" s="775"/>
      <c r="AQ37" s="775"/>
      <c r="AR37" s="775"/>
      <c r="AS37" s="775"/>
      <c r="AT37" s="775"/>
      <c r="AU37" s="775"/>
      <c r="AV37" s="775"/>
      <c r="AW37" s="775"/>
      <c r="AX37" s="775"/>
      <c r="AY37" s="702" t="s">
        <v>1132</v>
      </c>
      <c r="AZ37" s="699" t="s">
        <v>973</v>
      </c>
      <c r="BA37" s="618" t="s">
        <v>678</v>
      </c>
      <c r="BB37" s="690">
        <v>1</v>
      </c>
    </row>
    <row r="38" spans="1:54" ht="54" customHeight="1" x14ac:dyDescent="0.25">
      <c r="A38" s="403"/>
      <c r="B38" s="14" t="s">
        <v>329</v>
      </c>
      <c r="C38" s="267"/>
      <c r="D38" s="425" t="s">
        <v>651</v>
      </c>
      <c r="E38" s="740" t="s">
        <v>695</v>
      </c>
      <c r="F38" s="390">
        <v>116.2</v>
      </c>
      <c r="G38" s="390">
        <v>100</v>
      </c>
      <c r="H38" s="390" t="s">
        <v>1199</v>
      </c>
      <c r="I38" s="438" t="s">
        <v>947</v>
      </c>
      <c r="J38" s="451" t="s">
        <v>947</v>
      </c>
      <c r="K38" s="593" t="s">
        <v>1345</v>
      </c>
      <c r="L38" s="775"/>
      <c r="M38" s="775"/>
      <c r="N38" s="775"/>
      <c r="O38" s="775"/>
      <c r="P38" s="775"/>
      <c r="Q38" s="775"/>
      <c r="R38" s="775"/>
      <c r="S38" s="775"/>
      <c r="T38" s="775"/>
      <c r="U38" s="775"/>
      <c r="V38" s="775"/>
      <c r="W38" s="775"/>
      <c r="X38" s="775"/>
      <c r="Y38" s="775"/>
      <c r="Z38" s="775"/>
      <c r="AA38" s="775"/>
      <c r="AB38" s="775"/>
      <c r="AC38" s="775"/>
      <c r="AD38" s="775"/>
      <c r="AE38" s="775"/>
      <c r="AF38" s="775"/>
      <c r="AG38" s="775"/>
      <c r="AH38" s="775"/>
      <c r="AI38" s="775"/>
      <c r="AJ38" s="775"/>
      <c r="AK38" s="775"/>
      <c r="AL38" s="775"/>
      <c r="AM38" s="775"/>
      <c r="AN38" s="775"/>
      <c r="AO38" s="775"/>
      <c r="AP38" s="775"/>
      <c r="AQ38" s="775"/>
      <c r="AR38" s="775"/>
      <c r="AS38" s="775"/>
      <c r="AT38" s="775"/>
      <c r="AU38" s="775"/>
      <c r="AV38" s="775"/>
      <c r="AW38" s="775"/>
      <c r="AX38" s="775"/>
      <c r="AY38" s="702" t="s">
        <v>1132</v>
      </c>
      <c r="AZ38" s="699" t="s">
        <v>973</v>
      </c>
      <c r="BA38" s="618" t="s">
        <v>678</v>
      </c>
      <c r="BB38" s="690">
        <v>1</v>
      </c>
    </row>
    <row r="39" spans="1:54" ht="63" customHeight="1" x14ac:dyDescent="0.25">
      <c r="A39" s="406">
        <v>14</v>
      </c>
      <c r="B39" s="14" t="s">
        <v>265</v>
      </c>
      <c r="C39" s="266" t="s">
        <v>38</v>
      </c>
      <c r="D39" s="425" t="s">
        <v>652</v>
      </c>
      <c r="E39" s="740" t="s">
        <v>696</v>
      </c>
      <c r="F39" s="390">
        <v>0.66</v>
      </c>
      <c r="G39" s="390">
        <v>0.65</v>
      </c>
      <c r="H39" s="390">
        <v>0.65</v>
      </c>
      <c r="I39" s="438" t="s">
        <v>947</v>
      </c>
      <c r="J39" s="451" t="s">
        <v>947</v>
      </c>
      <c r="K39" s="504" t="s">
        <v>965</v>
      </c>
      <c r="L39" s="774"/>
      <c r="M39" s="774"/>
      <c r="N39" s="774"/>
      <c r="O39" s="774"/>
      <c r="P39" s="774"/>
      <c r="Q39" s="774"/>
      <c r="R39" s="774"/>
      <c r="S39" s="774"/>
      <c r="T39" s="774"/>
      <c r="U39" s="774"/>
      <c r="V39" s="774"/>
      <c r="W39" s="774"/>
      <c r="X39" s="774"/>
      <c r="Y39" s="774"/>
      <c r="Z39" s="774"/>
      <c r="AA39" s="774"/>
      <c r="AB39" s="774"/>
      <c r="AC39" s="774"/>
      <c r="AD39" s="774"/>
      <c r="AE39" s="774"/>
      <c r="AF39" s="774"/>
      <c r="AG39" s="774"/>
      <c r="AH39" s="774"/>
      <c r="AI39" s="774"/>
      <c r="AJ39" s="774"/>
      <c r="AK39" s="774"/>
      <c r="AL39" s="774"/>
      <c r="AM39" s="774"/>
      <c r="AN39" s="774"/>
      <c r="AO39" s="774"/>
      <c r="AP39" s="774"/>
      <c r="AQ39" s="774"/>
      <c r="AR39" s="774"/>
      <c r="AS39" s="774"/>
      <c r="AT39" s="774"/>
      <c r="AU39" s="774"/>
      <c r="AV39" s="774"/>
      <c r="AW39" s="774"/>
      <c r="AX39" s="774"/>
      <c r="AY39" s="702" t="s">
        <v>993</v>
      </c>
      <c r="AZ39" s="699" t="s">
        <v>973</v>
      </c>
      <c r="BA39" s="618">
        <v>17</v>
      </c>
    </row>
    <row r="40" spans="1:54" ht="35.25" customHeight="1" x14ac:dyDescent="0.25">
      <c r="A40" s="406">
        <v>15</v>
      </c>
      <c r="B40" s="14" t="s">
        <v>342</v>
      </c>
      <c r="C40" s="267" t="s">
        <v>341</v>
      </c>
      <c r="D40" s="425" t="s">
        <v>652</v>
      </c>
      <c r="E40" s="740" t="s">
        <v>696</v>
      </c>
      <c r="F40" s="390">
        <v>3.1</v>
      </c>
      <c r="G40" s="390">
        <v>3.1</v>
      </c>
      <c r="H40" s="390">
        <v>3.2</v>
      </c>
      <c r="I40" s="438" t="s">
        <v>947</v>
      </c>
      <c r="J40" s="451" t="s">
        <v>947</v>
      </c>
      <c r="K40" s="243" t="s">
        <v>1038</v>
      </c>
      <c r="L40" s="770"/>
      <c r="M40" s="770"/>
      <c r="N40" s="770"/>
      <c r="O40" s="770"/>
      <c r="P40" s="770"/>
      <c r="Q40" s="770"/>
      <c r="R40" s="770"/>
      <c r="S40" s="770"/>
      <c r="T40" s="770"/>
      <c r="U40" s="770"/>
      <c r="V40" s="770"/>
      <c r="W40" s="770"/>
      <c r="X40" s="770"/>
      <c r="Y40" s="770"/>
      <c r="Z40" s="770"/>
      <c r="AA40" s="770"/>
      <c r="AB40" s="770"/>
      <c r="AC40" s="770"/>
      <c r="AD40" s="770"/>
      <c r="AE40" s="770"/>
      <c r="AF40" s="770"/>
      <c r="AG40" s="770"/>
      <c r="AH40" s="770"/>
      <c r="AI40" s="770"/>
      <c r="AJ40" s="770"/>
      <c r="AK40" s="770"/>
      <c r="AL40" s="770"/>
      <c r="AM40" s="770"/>
      <c r="AN40" s="770"/>
      <c r="AO40" s="770"/>
      <c r="AP40" s="770"/>
      <c r="AQ40" s="770"/>
      <c r="AR40" s="770"/>
      <c r="AS40" s="770"/>
      <c r="AT40" s="770"/>
      <c r="AU40" s="770"/>
      <c r="AV40" s="770"/>
      <c r="AW40" s="770"/>
      <c r="AX40" s="770"/>
      <c r="AY40" s="702" t="s">
        <v>993</v>
      </c>
      <c r="AZ40" s="699" t="s">
        <v>973</v>
      </c>
      <c r="BA40" s="618">
        <v>18</v>
      </c>
    </row>
    <row r="41" spans="1:54" ht="66" customHeight="1" x14ac:dyDescent="0.25">
      <c r="A41" s="406">
        <v>16</v>
      </c>
      <c r="B41" s="14" t="s">
        <v>417</v>
      </c>
      <c r="C41" s="267" t="s">
        <v>416</v>
      </c>
      <c r="D41" s="425" t="s">
        <v>651</v>
      </c>
      <c r="E41" s="740" t="s">
        <v>696</v>
      </c>
      <c r="F41" s="202"/>
      <c r="G41" s="390">
        <v>0.49</v>
      </c>
      <c r="H41" s="390" t="s">
        <v>243</v>
      </c>
      <c r="I41" s="438" t="s">
        <v>947</v>
      </c>
      <c r="J41" s="451" t="s">
        <v>947</v>
      </c>
      <c r="K41" s="243" t="s">
        <v>1307</v>
      </c>
      <c r="L41" s="770"/>
      <c r="M41" s="770"/>
      <c r="N41" s="770"/>
      <c r="O41" s="770"/>
      <c r="P41" s="770"/>
      <c r="Q41" s="770"/>
      <c r="R41" s="770"/>
      <c r="S41" s="770"/>
      <c r="T41" s="770"/>
      <c r="U41" s="770"/>
      <c r="V41" s="770"/>
      <c r="W41" s="770"/>
      <c r="X41" s="770"/>
      <c r="Y41" s="770"/>
      <c r="Z41" s="770"/>
      <c r="AA41" s="770"/>
      <c r="AB41" s="770"/>
      <c r="AC41" s="770"/>
      <c r="AD41" s="770"/>
      <c r="AE41" s="770"/>
      <c r="AF41" s="770"/>
      <c r="AG41" s="770"/>
      <c r="AH41" s="770"/>
      <c r="AI41" s="770"/>
      <c r="AJ41" s="770"/>
      <c r="AK41" s="770"/>
      <c r="AL41" s="770"/>
      <c r="AM41" s="770"/>
      <c r="AN41" s="770"/>
      <c r="AO41" s="770"/>
      <c r="AP41" s="770"/>
      <c r="AQ41" s="770"/>
      <c r="AR41" s="770"/>
      <c r="AS41" s="770"/>
      <c r="AT41" s="770"/>
      <c r="AU41" s="770"/>
      <c r="AV41" s="770"/>
      <c r="AW41" s="770"/>
      <c r="AX41" s="770"/>
      <c r="AY41" s="702" t="s">
        <v>1132</v>
      </c>
      <c r="AZ41" s="699" t="s">
        <v>973</v>
      </c>
      <c r="BA41" s="618">
        <v>19</v>
      </c>
    </row>
    <row r="42" spans="1:54" ht="15" customHeight="1" x14ac:dyDescent="0.25">
      <c r="A42" s="34"/>
      <c r="B42" s="415" t="s">
        <v>37</v>
      </c>
      <c r="C42" s="415"/>
      <c r="D42" s="436"/>
      <c r="E42" s="215"/>
      <c r="F42" s="223"/>
      <c r="G42" s="223"/>
      <c r="H42" s="223"/>
      <c r="I42" s="373"/>
      <c r="J42" s="455"/>
      <c r="K42" s="505"/>
      <c r="L42" s="776"/>
      <c r="M42" s="776"/>
      <c r="N42" s="776"/>
      <c r="O42" s="776"/>
      <c r="P42" s="776"/>
      <c r="Q42" s="776"/>
      <c r="R42" s="776"/>
      <c r="S42" s="776"/>
      <c r="T42" s="776"/>
      <c r="U42" s="776"/>
      <c r="V42" s="776"/>
      <c r="W42" s="776"/>
      <c r="X42" s="776"/>
      <c r="Y42" s="776"/>
      <c r="Z42" s="776"/>
      <c r="AA42" s="776"/>
      <c r="AB42" s="776"/>
      <c r="AC42" s="776"/>
      <c r="AD42" s="776"/>
      <c r="AE42" s="776"/>
      <c r="AF42" s="776"/>
      <c r="AG42" s="776"/>
      <c r="AH42" s="776"/>
      <c r="AI42" s="776"/>
      <c r="AJ42" s="776"/>
      <c r="AK42" s="776"/>
      <c r="AL42" s="776"/>
      <c r="AM42" s="776"/>
      <c r="AN42" s="776"/>
      <c r="AO42" s="776"/>
      <c r="AP42" s="776"/>
      <c r="AQ42" s="776"/>
      <c r="AR42" s="776"/>
      <c r="AS42" s="776"/>
      <c r="AT42" s="776"/>
      <c r="AU42" s="776"/>
      <c r="AV42" s="776"/>
      <c r="AW42" s="776"/>
      <c r="AX42" s="776"/>
      <c r="AY42" s="702"/>
      <c r="AZ42" s="699"/>
    </row>
    <row r="43" spans="1:54" ht="94.5" customHeight="1" x14ac:dyDescent="0.25">
      <c r="A43" s="26" t="s">
        <v>266</v>
      </c>
      <c r="B43" s="389" t="s">
        <v>376</v>
      </c>
      <c r="C43" s="425" t="s">
        <v>377</v>
      </c>
      <c r="D43" s="425" t="s">
        <v>947</v>
      </c>
      <c r="E43" s="425" t="s">
        <v>378</v>
      </c>
      <c r="F43" s="425"/>
      <c r="G43" s="265">
        <v>40</v>
      </c>
      <c r="H43" s="265">
        <v>57.9</v>
      </c>
      <c r="I43" s="426"/>
      <c r="J43" s="240"/>
      <c r="K43" s="211" t="s">
        <v>1295</v>
      </c>
      <c r="L43" s="777"/>
      <c r="M43" s="777"/>
      <c r="N43" s="777"/>
      <c r="O43" s="777"/>
      <c r="P43" s="777"/>
      <c r="Q43" s="777"/>
      <c r="R43" s="777"/>
      <c r="S43" s="777"/>
      <c r="T43" s="777"/>
      <c r="U43" s="777"/>
      <c r="V43" s="777"/>
      <c r="W43" s="777"/>
      <c r="X43" s="777"/>
      <c r="Y43" s="777"/>
      <c r="Z43" s="777"/>
      <c r="AA43" s="777"/>
      <c r="AB43" s="777"/>
      <c r="AC43" s="777"/>
      <c r="AD43" s="777"/>
      <c r="AE43" s="777"/>
      <c r="AF43" s="777"/>
      <c r="AG43" s="777"/>
      <c r="AH43" s="777"/>
      <c r="AI43" s="777"/>
      <c r="AJ43" s="777"/>
      <c r="AK43" s="777"/>
      <c r="AL43" s="777"/>
      <c r="AM43" s="777"/>
      <c r="AN43" s="777"/>
      <c r="AO43" s="777"/>
      <c r="AP43" s="777"/>
      <c r="AQ43" s="777"/>
      <c r="AR43" s="777"/>
      <c r="AS43" s="777"/>
      <c r="AT43" s="777"/>
      <c r="AU43" s="777"/>
      <c r="AV43" s="777"/>
      <c r="AW43" s="777"/>
      <c r="AX43" s="777"/>
      <c r="AY43" s="700" t="s">
        <v>993</v>
      </c>
      <c r="AZ43" s="701" t="s">
        <v>974</v>
      </c>
    </row>
    <row r="44" spans="1:54" ht="63" customHeight="1" x14ac:dyDescent="0.25">
      <c r="A44" s="26" t="s">
        <v>267</v>
      </c>
      <c r="B44" s="389" t="s">
        <v>460</v>
      </c>
      <c r="C44" s="425" t="s">
        <v>461</v>
      </c>
      <c r="D44" s="425" t="s">
        <v>947</v>
      </c>
      <c r="E44" s="425" t="s">
        <v>462</v>
      </c>
      <c r="F44" s="425"/>
      <c r="G44" s="426">
        <v>0.6</v>
      </c>
      <c r="H44" s="426">
        <v>0.52700000000000002</v>
      </c>
      <c r="I44" s="403"/>
      <c r="J44" s="240"/>
      <c r="K44" s="211" t="s">
        <v>1340</v>
      </c>
      <c r="L44" s="777"/>
      <c r="M44" s="777"/>
      <c r="N44" s="777"/>
      <c r="O44" s="777"/>
      <c r="P44" s="777"/>
      <c r="Q44" s="777"/>
      <c r="R44" s="777"/>
      <c r="S44" s="777"/>
      <c r="T44" s="777"/>
      <c r="U44" s="777"/>
      <c r="V44" s="777"/>
      <c r="W44" s="777"/>
      <c r="X44" s="777"/>
      <c r="Y44" s="777"/>
      <c r="Z44" s="777"/>
      <c r="AA44" s="777"/>
      <c r="AB44" s="777"/>
      <c r="AC44" s="777"/>
      <c r="AD44" s="777"/>
      <c r="AE44" s="777"/>
      <c r="AF44" s="777"/>
      <c r="AG44" s="777"/>
      <c r="AH44" s="777"/>
      <c r="AI44" s="777"/>
      <c r="AJ44" s="777"/>
      <c r="AK44" s="777"/>
      <c r="AL44" s="777"/>
      <c r="AM44" s="777"/>
      <c r="AN44" s="777"/>
      <c r="AO44" s="777"/>
      <c r="AP44" s="777"/>
      <c r="AQ44" s="777"/>
      <c r="AR44" s="777"/>
      <c r="AS44" s="777"/>
      <c r="AT44" s="777"/>
      <c r="AU44" s="777"/>
      <c r="AV44" s="777"/>
      <c r="AW44" s="777"/>
      <c r="AX44" s="777"/>
      <c r="AY44" s="700" t="s">
        <v>1132</v>
      </c>
      <c r="AZ44" s="701" t="s">
        <v>974</v>
      </c>
    </row>
    <row r="45" spans="1:54" ht="47.25" customHeight="1" x14ac:dyDescent="0.25">
      <c r="A45" s="26" t="s">
        <v>268</v>
      </c>
      <c r="B45" s="389" t="s">
        <v>379</v>
      </c>
      <c r="C45" s="425" t="s">
        <v>380</v>
      </c>
      <c r="D45" s="425" t="s">
        <v>947</v>
      </c>
      <c r="E45" s="425" t="s">
        <v>381</v>
      </c>
      <c r="F45" s="425"/>
      <c r="G45" s="426">
        <v>500</v>
      </c>
      <c r="H45" s="426">
        <v>628</v>
      </c>
      <c r="I45" s="426"/>
      <c r="J45" s="240"/>
      <c r="K45" s="211" t="s">
        <v>1294</v>
      </c>
      <c r="L45" s="777"/>
      <c r="M45" s="777"/>
      <c r="N45" s="777"/>
      <c r="O45" s="777"/>
      <c r="P45" s="777"/>
      <c r="Q45" s="777"/>
      <c r="R45" s="777"/>
      <c r="S45" s="777"/>
      <c r="T45" s="777"/>
      <c r="U45" s="777"/>
      <c r="V45" s="777"/>
      <c r="W45" s="777"/>
      <c r="X45" s="777"/>
      <c r="Y45" s="777"/>
      <c r="Z45" s="777"/>
      <c r="AA45" s="777"/>
      <c r="AB45" s="777"/>
      <c r="AC45" s="777"/>
      <c r="AD45" s="777"/>
      <c r="AE45" s="777"/>
      <c r="AF45" s="777"/>
      <c r="AG45" s="777"/>
      <c r="AH45" s="777"/>
      <c r="AI45" s="777"/>
      <c r="AJ45" s="777"/>
      <c r="AK45" s="777"/>
      <c r="AL45" s="777"/>
      <c r="AM45" s="777"/>
      <c r="AN45" s="777"/>
      <c r="AO45" s="777"/>
      <c r="AP45" s="777"/>
      <c r="AQ45" s="777"/>
      <c r="AR45" s="777"/>
      <c r="AS45" s="777"/>
      <c r="AT45" s="777"/>
      <c r="AU45" s="777"/>
      <c r="AV45" s="777"/>
      <c r="AW45" s="777"/>
      <c r="AX45" s="777"/>
      <c r="AY45" s="700" t="s">
        <v>993</v>
      </c>
      <c r="AZ45" s="701" t="s">
        <v>974</v>
      </c>
    </row>
    <row r="46" spans="1:54" ht="51" customHeight="1" x14ac:dyDescent="0.25">
      <c r="A46" s="26" t="s">
        <v>269</v>
      </c>
      <c r="B46" s="389" t="s">
        <v>102</v>
      </c>
      <c r="C46" s="42"/>
      <c r="D46" s="425" t="s">
        <v>947</v>
      </c>
      <c r="E46" s="425"/>
      <c r="F46" s="425"/>
      <c r="G46" s="425"/>
      <c r="H46" s="425"/>
      <c r="I46" s="425"/>
      <c r="J46" s="262"/>
      <c r="K46" s="593"/>
      <c r="L46" s="775"/>
      <c r="M46" s="775"/>
      <c r="N46" s="775"/>
      <c r="O46" s="775"/>
      <c r="P46" s="775"/>
      <c r="Q46" s="775"/>
      <c r="R46" s="775"/>
      <c r="S46" s="775"/>
      <c r="T46" s="775"/>
      <c r="U46" s="775"/>
      <c r="V46" s="775"/>
      <c r="W46" s="775"/>
      <c r="X46" s="775"/>
      <c r="Y46" s="775"/>
      <c r="Z46" s="775"/>
      <c r="AA46" s="775"/>
      <c r="AB46" s="775"/>
      <c r="AC46" s="775"/>
      <c r="AD46" s="775"/>
      <c r="AE46" s="775"/>
      <c r="AF46" s="775"/>
      <c r="AG46" s="775"/>
      <c r="AH46" s="775"/>
      <c r="AI46" s="775"/>
      <c r="AJ46" s="775"/>
      <c r="AK46" s="775"/>
      <c r="AL46" s="775"/>
      <c r="AM46" s="775"/>
      <c r="AN46" s="775"/>
      <c r="AO46" s="775"/>
      <c r="AP46" s="775"/>
      <c r="AQ46" s="775"/>
      <c r="AR46" s="775"/>
      <c r="AS46" s="775"/>
      <c r="AT46" s="775"/>
      <c r="AU46" s="775"/>
      <c r="AV46" s="775"/>
      <c r="AW46" s="775"/>
      <c r="AX46" s="775"/>
      <c r="AY46" s="704"/>
      <c r="AZ46" s="704"/>
    </row>
    <row r="47" spans="1:54" ht="63" customHeight="1" x14ac:dyDescent="0.25">
      <c r="A47" s="26" t="s">
        <v>228</v>
      </c>
      <c r="B47" s="389" t="s">
        <v>463</v>
      </c>
      <c r="C47" s="752" t="s">
        <v>262</v>
      </c>
      <c r="D47" s="752" t="s">
        <v>947</v>
      </c>
      <c r="E47" s="752" t="s">
        <v>464</v>
      </c>
      <c r="F47" s="752"/>
      <c r="G47" s="756">
        <v>800</v>
      </c>
      <c r="H47" s="756">
        <v>655.4</v>
      </c>
      <c r="I47" s="403" t="s">
        <v>33</v>
      </c>
      <c r="J47" s="757"/>
      <c r="K47" s="760" t="s">
        <v>1279</v>
      </c>
      <c r="L47" s="777"/>
      <c r="M47" s="777"/>
      <c r="N47" s="777"/>
      <c r="O47" s="777"/>
      <c r="P47" s="777"/>
      <c r="Q47" s="777"/>
      <c r="R47" s="777"/>
      <c r="S47" s="777"/>
      <c r="T47" s="777"/>
      <c r="U47" s="777"/>
      <c r="V47" s="777"/>
      <c r="W47" s="777"/>
      <c r="X47" s="777"/>
      <c r="Y47" s="777"/>
      <c r="Z47" s="777"/>
      <c r="AA47" s="777"/>
      <c r="AB47" s="777"/>
      <c r="AC47" s="777"/>
      <c r="AD47" s="777"/>
      <c r="AE47" s="777"/>
      <c r="AF47" s="777"/>
      <c r="AG47" s="777"/>
      <c r="AH47" s="777"/>
      <c r="AI47" s="777"/>
      <c r="AJ47" s="777"/>
      <c r="AK47" s="777"/>
      <c r="AL47" s="777"/>
      <c r="AM47" s="777"/>
      <c r="AN47" s="777"/>
      <c r="AO47" s="777"/>
      <c r="AP47" s="777"/>
      <c r="AQ47" s="777"/>
      <c r="AR47" s="777"/>
      <c r="AS47" s="777"/>
      <c r="AT47" s="777"/>
      <c r="AU47" s="777"/>
      <c r="AV47" s="777"/>
      <c r="AW47" s="777"/>
      <c r="AX47" s="777"/>
      <c r="AY47" s="622" t="s">
        <v>1023</v>
      </c>
      <c r="AZ47" s="724" t="s">
        <v>974</v>
      </c>
    </row>
    <row r="48" spans="1:54" ht="63" customHeight="1" x14ac:dyDescent="0.25">
      <c r="A48" s="26" t="s">
        <v>229</v>
      </c>
      <c r="B48" s="389" t="s">
        <v>465</v>
      </c>
      <c r="C48" s="752" t="s">
        <v>262</v>
      </c>
      <c r="D48" s="752" t="s">
        <v>947</v>
      </c>
      <c r="E48" s="752" t="s">
        <v>346</v>
      </c>
      <c r="F48" s="752"/>
      <c r="G48" s="756">
        <v>24000</v>
      </c>
      <c r="H48" s="756">
        <v>10521</v>
      </c>
      <c r="I48" s="403" t="s">
        <v>33</v>
      </c>
      <c r="J48" s="757"/>
      <c r="K48" s="760" t="s">
        <v>1348</v>
      </c>
      <c r="L48" s="777"/>
      <c r="M48" s="777"/>
      <c r="N48" s="777"/>
      <c r="O48" s="777"/>
      <c r="P48" s="777"/>
      <c r="Q48" s="777"/>
      <c r="R48" s="777"/>
      <c r="S48" s="777"/>
      <c r="T48" s="777"/>
      <c r="U48" s="777"/>
      <c r="V48" s="777"/>
      <c r="W48" s="777"/>
      <c r="X48" s="777"/>
      <c r="Y48" s="777"/>
      <c r="Z48" s="777"/>
      <c r="AA48" s="777"/>
      <c r="AB48" s="777"/>
      <c r="AC48" s="777"/>
      <c r="AD48" s="777"/>
      <c r="AE48" s="777"/>
      <c r="AF48" s="777"/>
      <c r="AG48" s="777"/>
      <c r="AH48" s="777"/>
      <c r="AI48" s="777"/>
      <c r="AJ48" s="777"/>
      <c r="AK48" s="777"/>
      <c r="AL48" s="777"/>
      <c r="AM48" s="777"/>
      <c r="AN48" s="777"/>
      <c r="AO48" s="777"/>
      <c r="AP48" s="777"/>
      <c r="AQ48" s="777"/>
      <c r="AR48" s="777"/>
      <c r="AS48" s="777"/>
      <c r="AT48" s="777"/>
      <c r="AU48" s="777"/>
      <c r="AV48" s="777"/>
      <c r="AW48" s="777"/>
      <c r="AX48" s="777"/>
      <c r="AY48" s="622" t="s">
        <v>1023</v>
      </c>
      <c r="AZ48" s="724" t="s">
        <v>974</v>
      </c>
    </row>
    <row r="49" spans="1:52" ht="78.75" customHeight="1" x14ac:dyDescent="0.25">
      <c r="A49" s="26" t="s">
        <v>230</v>
      </c>
      <c r="B49" s="389" t="s">
        <v>466</v>
      </c>
      <c r="C49" s="425" t="s">
        <v>262</v>
      </c>
      <c r="D49" s="425" t="s">
        <v>947</v>
      </c>
      <c r="E49" s="425" t="s">
        <v>382</v>
      </c>
      <c r="F49" s="425"/>
      <c r="G49" s="426">
        <v>4500</v>
      </c>
      <c r="H49" s="426">
        <v>4664</v>
      </c>
      <c r="I49" s="403" t="s">
        <v>33</v>
      </c>
      <c r="J49" s="240"/>
      <c r="K49" s="244" t="s">
        <v>1280</v>
      </c>
      <c r="L49" s="778"/>
      <c r="M49" s="778"/>
      <c r="N49" s="778"/>
      <c r="O49" s="778"/>
      <c r="P49" s="778"/>
      <c r="Q49" s="778"/>
      <c r="R49" s="778"/>
      <c r="S49" s="778"/>
      <c r="T49" s="778"/>
      <c r="U49" s="778"/>
      <c r="V49" s="778"/>
      <c r="W49" s="778"/>
      <c r="X49" s="778"/>
      <c r="Y49" s="778"/>
      <c r="Z49" s="778"/>
      <c r="AA49" s="778"/>
      <c r="AB49" s="778"/>
      <c r="AC49" s="778"/>
      <c r="AD49" s="778"/>
      <c r="AE49" s="778"/>
      <c r="AF49" s="778"/>
      <c r="AG49" s="778"/>
      <c r="AH49" s="778"/>
      <c r="AI49" s="778"/>
      <c r="AJ49" s="778"/>
      <c r="AK49" s="778"/>
      <c r="AL49" s="778"/>
      <c r="AM49" s="778"/>
      <c r="AN49" s="778"/>
      <c r="AO49" s="778"/>
      <c r="AP49" s="778"/>
      <c r="AQ49" s="778"/>
      <c r="AR49" s="778"/>
      <c r="AS49" s="778"/>
      <c r="AT49" s="778"/>
      <c r="AU49" s="778"/>
      <c r="AV49" s="778"/>
      <c r="AW49" s="778"/>
      <c r="AX49" s="778"/>
      <c r="AY49" s="700" t="s">
        <v>993</v>
      </c>
      <c r="AZ49" s="701" t="s">
        <v>974</v>
      </c>
    </row>
    <row r="50" spans="1:52" ht="105.75" customHeight="1" x14ac:dyDescent="0.25">
      <c r="A50" s="26" t="s">
        <v>600</v>
      </c>
      <c r="B50" s="389" t="s">
        <v>467</v>
      </c>
      <c r="C50" s="752" t="s">
        <v>262</v>
      </c>
      <c r="D50" s="752" t="s">
        <v>947</v>
      </c>
      <c r="E50" s="752" t="s">
        <v>545</v>
      </c>
      <c r="F50" s="752"/>
      <c r="G50" s="756">
        <v>4000</v>
      </c>
      <c r="H50" s="756">
        <v>3428</v>
      </c>
      <c r="I50" s="403" t="s">
        <v>33</v>
      </c>
      <c r="J50" s="757"/>
      <c r="K50" s="760" t="s">
        <v>1281</v>
      </c>
      <c r="L50" s="777"/>
      <c r="M50" s="777"/>
      <c r="N50" s="777"/>
      <c r="O50" s="777"/>
      <c r="P50" s="777"/>
      <c r="Q50" s="777"/>
      <c r="R50" s="777"/>
      <c r="S50" s="777"/>
      <c r="T50" s="777"/>
      <c r="U50" s="777"/>
      <c r="V50" s="777"/>
      <c r="W50" s="777"/>
      <c r="X50" s="777"/>
      <c r="Y50" s="777"/>
      <c r="Z50" s="777"/>
      <c r="AA50" s="777"/>
      <c r="AB50" s="777"/>
      <c r="AC50" s="777"/>
      <c r="AD50" s="777"/>
      <c r="AE50" s="777"/>
      <c r="AF50" s="777"/>
      <c r="AG50" s="777"/>
      <c r="AH50" s="777"/>
      <c r="AI50" s="777"/>
      <c r="AJ50" s="777"/>
      <c r="AK50" s="777"/>
      <c r="AL50" s="777"/>
      <c r="AM50" s="777"/>
      <c r="AN50" s="777"/>
      <c r="AO50" s="777"/>
      <c r="AP50" s="777"/>
      <c r="AQ50" s="777"/>
      <c r="AR50" s="777"/>
      <c r="AS50" s="777"/>
      <c r="AT50" s="777"/>
      <c r="AU50" s="777"/>
      <c r="AV50" s="777"/>
      <c r="AW50" s="777"/>
      <c r="AX50" s="777"/>
      <c r="AY50" s="622" t="s">
        <v>1023</v>
      </c>
      <c r="AZ50" s="724" t="s">
        <v>974</v>
      </c>
    </row>
    <row r="51" spans="1:52" ht="51.75" customHeight="1" x14ac:dyDescent="0.25">
      <c r="A51" s="26" t="s">
        <v>601</v>
      </c>
      <c r="B51" s="389" t="s">
        <v>540</v>
      </c>
      <c r="C51" s="752" t="s">
        <v>262</v>
      </c>
      <c r="D51" s="752" t="s">
        <v>947</v>
      </c>
      <c r="E51" s="752" t="s">
        <v>544</v>
      </c>
      <c r="F51" s="752"/>
      <c r="G51" s="756">
        <v>470</v>
      </c>
      <c r="H51" s="756">
        <v>283</v>
      </c>
      <c r="I51" s="403" t="s">
        <v>33</v>
      </c>
      <c r="J51" s="757" t="s">
        <v>47</v>
      </c>
      <c r="K51" s="760" t="s">
        <v>1395</v>
      </c>
      <c r="L51" s="777"/>
      <c r="M51" s="777"/>
      <c r="N51" s="777"/>
      <c r="O51" s="777"/>
      <c r="P51" s="777"/>
      <c r="Q51" s="777"/>
      <c r="R51" s="777"/>
      <c r="S51" s="777"/>
      <c r="T51" s="777"/>
      <c r="U51" s="777"/>
      <c r="V51" s="777"/>
      <c r="W51" s="777"/>
      <c r="X51" s="777"/>
      <c r="Y51" s="777"/>
      <c r="Z51" s="777"/>
      <c r="AA51" s="777"/>
      <c r="AB51" s="777"/>
      <c r="AC51" s="777"/>
      <c r="AD51" s="777"/>
      <c r="AE51" s="777"/>
      <c r="AF51" s="777"/>
      <c r="AG51" s="777"/>
      <c r="AH51" s="777"/>
      <c r="AI51" s="777"/>
      <c r="AJ51" s="777"/>
      <c r="AK51" s="777"/>
      <c r="AL51" s="777"/>
      <c r="AM51" s="777"/>
      <c r="AN51" s="777"/>
      <c r="AO51" s="777"/>
      <c r="AP51" s="777"/>
      <c r="AQ51" s="777"/>
      <c r="AR51" s="777"/>
      <c r="AS51" s="777"/>
      <c r="AT51" s="777"/>
      <c r="AU51" s="777"/>
      <c r="AV51" s="777"/>
      <c r="AW51" s="777"/>
      <c r="AX51" s="777"/>
      <c r="AY51" s="622" t="s">
        <v>1023</v>
      </c>
      <c r="AZ51" s="724" t="s">
        <v>974</v>
      </c>
    </row>
    <row r="52" spans="1:52" ht="63" customHeight="1" x14ac:dyDescent="0.25">
      <c r="A52" s="26" t="s">
        <v>602</v>
      </c>
      <c r="B52" s="389" t="s">
        <v>468</v>
      </c>
      <c r="C52" s="425" t="s">
        <v>262</v>
      </c>
      <c r="D52" s="425" t="s">
        <v>947</v>
      </c>
      <c r="E52" s="425" t="s">
        <v>383</v>
      </c>
      <c r="F52" s="425"/>
      <c r="G52" s="426">
        <v>2500</v>
      </c>
      <c r="H52" s="426">
        <v>2704</v>
      </c>
      <c r="I52" s="403" t="s">
        <v>33</v>
      </c>
      <c r="J52" s="240"/>
      <c r="K52" s="244" t="s">
        <v>1282</v>
      </c>
      <c r="L52" s="778"/>
      <c r="M52" s="778"/>
      <c r="N52" s="778"/>
      <c r="O52" s="778"/>
      <c r="P52" s="778"/>
      <c r="Q52" s="778"/>
      <c r="R52" s="778"/>
      <c r="S52" s="778"/>
      <c r="T52" s="778"/>
      <c r="U52" s="778"/>
      <c r="V52" s="778"/>
      <c r="W52" s="778"/>
      <c r="X52" s="778"/>
      <c r="Y52" s="778"/>
      <c r="Z52" s="778"/>
      <c r="AA52" s="778"/>
      <c r="AB52" s="778"/>
      <c r="AC52" s="778"/>
      <c r="AD52" s="778"/>
      <c r="AE52" s="778"/>
      <c r="AF52" s="778"/>
      <c r="AG52" s="778"/>
      <c r="AH52" s="778"/>
      <c r="AI52" s="778"/>
      <c r="AJ52" s="778"/>
      <c r="AK52" s="778"/>
      <c r="AL52" s="778"/>
      <c r="AM52" s="778"/>
      <c r="AN52" s="778"/>
      <c r="AO52" s="778"/>
      <c r="AP52" s="778"/>
      <c r="AQ52" s="778"/>
      <c r="AR52" s="778"/>
      <c r="AS52" s="778"/>
      <c r="AT52" s="778"/>
      <c r="AU52" s="778"/>
      <c r="AV52" s="778"/>
      <c r="AW52" s="778"/>
      <c r="AX52" s="778"/>
      <c r="AY52" s="700" t="s">
        <v>993</v>
      </c>
      <c r="AZ52" s="701" t="s">
        <v>974</v>
      </c>
    </row>
    <row r="53" spans="1:52" ht="63" customHeight="1" x14ac:dyDescent="0.25">
      <c r="A53" s="26" t="s">
        <v>603</v>
      </c>
      <c r="B53" s="389" t="s">
        <v>469</v>
      </c>
      <c r="C53" s="425" t="s">
        <v>26</v>
      </c>
      <c r="D53" s="425" t="s">
        <v>947</v>
      </c>
      <c r="E53" s="425" t="s">
        <v>470</v>
      </c>
      <c r="F53" s="425"/>
      <c r="G53" s="426">
        <v>900</v>
      </c>
      <c r="H53" s="426">
        <v>946</v>
      </c>
      <c r="I53" s="403" t="s">
        <v>33</v>
      </c>
      <c r="J53" s="240"/>
      <c r="K53" s="244" t="s">
        <v>1283</v>
      </c>
      <c r="L53" s="778"/>
      <c r="M53" s="778"/>
      <c r="N53" s="778"/>
      <c r="O53" s="778"/>
      <c r="P53" s="778"/>
      <c r="Q53" s="778"/>
      <c r="R53" s="778"/>
      <c r="S53" s="778"/>
      <c r="T53" s="778"/>
      <c r="U53" s="778"/>
      <c r="V53" s="778"/>
      <c r="W53" s="778"/>
      <c r="X53" s="778"/>
      <c r="Y53" s="778"/>
      <c r="Z53" s="778"/>
      <c r="AA53" s="778"/>
      <c r="AB53" s="778"/>
      <c r="AC53" s="778"/>
      <c r="AD53" s="778"/>
      <c r="AE53" s="778"/>
      <c r="AF53" s="778"/>
      <c r="AG53" s="778"/>
      <c r="AH53" s="778"/>
      <c r="AI53" s="778"/>
      <c r="AJ53" s="778"/>
      <c r="AK53" s="778"/>
      <c r="AL53" s="778"/>
      <c r="AM53" s="778"/>
      <c r="AN53" s="778"/>
      <c r="AO53" s="778"/>
      <c r="AP53" s="778"/>
      <c r="AQ53" s="778"/>
      <c r="AR53" s="778"/>
      <c r="AS53" s="778"/>
      <c r="AT53" s="778"/>
      <c r="AU53" s="778"/>
      <c r="AV53" s="778"/>
      <c r="AW53" s="778"/>
      <c r="AX53" s="778"/>
      <c r="AY53" s="700" t="s">
        <v>993</v>
      </c>
      <c r="AZ53" s="701" t="s">
        <v>974</v>
      </c>
    </row>
    <row r="54" spans="1:52" ht="54.75" customHeight="1" x14ac:dyDescent="0.25">
      <c r="A54" s="26" t="s">
        <v>604</v>
      </c>
      <c r="B54" s="389" t="s">
        <v>471</v>
      </c>
      <c r="C54" s="425" t="s">
        <v>26</v>
      </c>
      <c r="D54" s="425" t="s">
        <v>947</v>
      </c>
      <c r="E54" s="425" t="s">
        <v>546</v>
      </c>
      <c r="F54" s="425"/>
      <c r="G54" s="426">
        <v>650</v>
      </c>
      <c r="H54" s="426">
        <v>723</v>
      </c>
      <c r="I54" s="403" t="s">
        <v>33</v>
      </c>
      <c r="J54" s="240"/>
      <c r="K54" s="244" t="s">
        <v>1284</v>
      </c>
      <c r="L54" s="778"/>
      <c r="M54" s="778"/>
      <c r="N54" s="778"/>
      <c r="O54" s="778"/>
      <c r="P54" s="778"/>
      <c r="Q54" s="778"/>
      <c r="R54" s="778"/>
      <c r="S54" s="778"/>
      <c r="T54" s="778"/>
      <c r="U54" s="778"/>
      <c r="V54" s="778"/>
      <c r="W54" s="778"/>
      <c r="X54" s="778"/>
      <c r="Y54" s="778"/>
      <c r="Z54" s="778"/>
      <c r="AA54" s="778"/>
      <c r="AB54" s="778"/>
      <c r="AC54" s="778"/>
      <c r="AD54" s="778"/>
      <c r="AE54" s="778"/>
      <c r="AF54" s="778"/>
      <c r="AG54" s="778"/>
      <c r="AH54" s="778"/>
      <c r="AI54" s="778"/>
      <c r="AJ54" s="778"/>
      <c r="AK54" s="778"/>
      <c r="AL54" s="778"/>
      <c r="AM54" s="778"/>
      <c r="AN54" s="778"/>
      <c r="AO54" s="778"/>
      <c r="AP54" s="778"/>
      <c r="AQ54" s="778"/>
      <c r="AR54" s="778"/>
      <c r="AS54" s="778"/>
      <c r="AT54" s="778"/>
      <c r="AU54" s="778"/>
      <c r="AV54" s="778"/>
      <c r="AW54" s="778"/>
      <c r="AX54" s="778"/>
      <c r="AY54" s="700" t="s">
        <v>993</v>
      </c>
      <c r="AZ54" s="701" t="s">
        <v>974</v>
      </c>
    </row>
    <row r="55" spans="1:52" ht="40.5" customHeight="1" x14ac:dyDescent="0.25">
      <c r="A55" s="26" t="s">
        <v>270</v>
      </c>
      <c r="B55" s="394" t="s">
        <v>104</v>
      </c>
      <c r="C55" s="376" t="s">
        <v>47</v>
      </c>
      <c r="D55" s="397"/>
      <c r="E55" s="426"/>
      <c r="F55" s="403"/>
      <c r="G55" s="403"/>
      <c r="H55" s="403"/>
      <c r="I55" s="403"/>
      <c r="J55" s="405"/>
      <c r="K55" s="244"/>
      <c r="L55" s="778"/>
      <c r="M55" s="778"/>
      <c r="N55" s="778"/>
      <c r="O55" s="778"/>
      <c r="P55" s="778"/>
      <c r="Q55" s="778"/>
      <c r="R55" s="778"/>
      <c r="S55" s="778"/>
      <c r="T55" s="778"/>
      <c r="U55" s="778"/>
      <c r="V55" s="778"/>
      <c r="W55" s="778"/>
      <c r="X55" s="778"/>
      <c r="Y55" s="778"/>
      <c r="Z55" s="778"/>
      <c r="AA55" s="778"/>
      <c r="AB55" s="778"/>
      <c r="AC55" s="778"/>
      <c r="AD55" s="778"/>
      <c r="AE55" s="778"/>
      <c r="AF55" s="778"/>
      <c r="AG55" s="778"/>
      <c r="AH55" s="778"/>
      <c r="AI55" s="778"/>
      <c r="AJ55" s="778"/>
      <c r="AK55" s="778"/>
      <c r="AL55" s="778"/>
      <c r="AM55" s="778"/>
      <c r="AN55" s="778"/>
      <c r="AO55" s="778"/>
      <c r="AP55" s="778"/>
      <c r="AQ55" s="778"/>
      <c r="AR55" s="778"/>
      <c r="AS55" s="778"/>
      <c r="AT55" s="778"/>
      <c r="AU55" s="778"/>
      <c r="AV55" s="778"/>
      <c r="AW55" s="778"/>
      <c r="AX55" s="778"/>
      <c r="AY55" s="700"/>
      <c r="AZ55" s="701"/>
    </row>
    <row r="56" spans="1:52" ht="70.5" customHeight="1" x14ac:dyDescent="0.25">
      <c r="A56" s="377" t="s">
        <v>426</v>
      </c>
      <c r="B56" s="394" t="s">
        <v>541</v>
      </c>
      <c r="C56" s="425" t="s">
        <v>262</v>
      </c>
      <c r="D56" s="425" t="s">
        <v>947</v>
      </c>
      <c r="E56" s="425" t="s">
        <v>543</v>
      </c>
      <c r="F56" s="425"/>
      <c r="G56" s="425">
        <v>20</v>
      </c>
      <c r="H56" s="425">
        <v>0</v>
      </c>
      <c r="I56" s="403" t="s">
        <v>33</v>
      </c>
      <c r="J56" s="240"/>
      <c r="K56" s="211" t="s">
        <v>1341</v>
      </c>
      <c r="L56" s="777"/>
      <c r="M56" s="777"/>
      <c r="N56" s="777"/>
      <c r="O56" s="777"/>
      <c r="P56" s="777"/>
      <c r="Q56" s="777"/>
      <c r="R56" s="777"/>
      <c r="S56" s="777"/>
      <c r="T56" s="777"/>
      <c r="U56" s="777"/>
      <c r="V56" s="777"/>
      <c r="W56" s="777"/>
      <c r="X56" s="777"/>
      <c r="Y56" s="777"/>
      <c r="Z56" s="777"/>
      <c r="AA56" s="777"/>
      <c r="AB56" s="777"/>
      <c r="AC56" s="777"/>
      <c r="AD56" s="777"/>
      <c r="AE56" s="777"/>
      <c r="AF56" s="777"/>
      <c r="AG56" s="777"/>
      <c r="AH56" s="777"/>
      <c r="AI56" s="777"/>
      <c r="AJ56" s="777"/>
      <c r="AK56" s="777"/>
      <c r="AL56" s="777"/>
      <c r="AM56" s="777"/>
      <c r="AN56" s="777"/>
      <c r="AO56" s="777"/>
      <c r="AP56" s="777"/>
      <c r="AQ56" s="777"/>
      <c r="AR56" s="777"/>
      <c r="AS56" s="777"/>
      <c r="AT56" s="777"/>
      <c r="AU56" s="777"/>
      <c r="AV56" s="777"/>
      <c r="AW56" s="777"/>
      <c r="AX56" s="777"/>
      <c r="AY56" s="700" t="s">
        <v>1132</v>
      </c>
      <c r="AZ56" s="701" t="s">
        <v>974</v>
      </c>
    </row>
    <row r="57" spans="1:52" ht="47.25" customHeight="1" x14ac:dyDescent="0.25">
      <c r="A57" s="377" t="s">
        <v>427</v>
      </c>
      <c r="B57" s="394" t="s">
        <v>472</v>
      </c>
      <c r="C57" s="425" t="s">
        <v>262</v>
      </c>
      <c r="D57" s="425" t="s">
        <v>947</v>
      </c>
      <c r="E57" s="425" t="s">
        <v>473</v>
      </c>
      <c r="F57" s="425"/>
      <c r="G57" s="425">
        <v>21</v>
      </c>
      <c r="H57" s="425">
        <v>46</v>
      </c>
      <c r="I57" s="403" t="s">
        <v>33</v>
      </c>
      <c r="J57" s="240"/>
      <c r="K57" s="211" t="s">
        <v>1209</v>
      </c>
      <c r="L57" s="777"/>
      <c r="M57" s="777"/>
      <c r="N57" s="777"/>
      <c r="O57" s="777"/>
      <c r="P57" s="777"/>
      <c r="Q57" s="777"/>
      <c r="R57" s="777"/>
      <c r="S57" s="777"/>
      <c r="T57" s="777"/>
      <c r="U57" s="777"/>
      <c r="V57" s="777"/>
      <c r="W57" s="777"/>
      <c r="X57" s="777"/>
      <c r="Y57" s="777"/>
      <c r="Z57" s="777"/>
      <c r="AA57" s="777"/>
      <c r="AB57" s="777"/>
      <c r="AC57" s="777"/>
      <c r="AD57" s="777"/>
      <c r="AE57" s="777"/>
      <c r="AF57" s="777"/>
      <c r="AG57" s="777"/>
      <c r="AH57" s="777"/>
      <c r="AI57" s="777"/>
      <c r="AJ57" s="777"/>
      <c r="AK57" s="777"/>
      <c r="AL57" s="777"/>
      <c r="AM57" s="777"/>
      <c r="AN57" s="777"/>
      <c r="AO57" s="777"/>
      <c r="AP57" s="777"/>
      <c r="AQ57" s="777"/>
      <c r="AR57" s="777"/>
      <c r="AS57" s="777"/>
      <c r="AT57" s="777"/>
      <c r="AU57" s="777"/>
      <c r="AV57" s="777"/>
      <c r="AW57" s="777"/>
      <c r="AX57" s="777"/>
      <c r="AY57" s="700" t="s">
        <v>993</v>
      </c>
      <c r="AZ57" s="701" t="s">
        <v>974</v>
      </c>
    </row>
    <row r="58" spans="1:52" ht="58.5" customHeight="1" x14ac:dyDescent="0.25">
      <c r="A58" s="377" t="s">
        <v>428</v>
      </c>
      <c r="B58" s="394" t="s">
        <v>474</v>
      </c>
      <c r="C58" s="425" t="s">
        <v>262</v>
      </c>
      <c r="D58" s="425" t="s">
        <v>947</v>
      </c>
      <c r="E58" s="425" t="s">
        <v>272</v>
      </c>
      <c r="F58" s="425"/>
      <c r="G58" s="425">
        <v>23</v>
      </c>
      <c r="H58" s="425">
        <v>0</v>
      </c>
      <c r="I58" s="403" t="s">
        <v>33</v>
      </c>
      <c r="J58" s="240"/>
      <c r="K58" s="211" t="s">
        <v>1342</v>
      </c>
      <c r="L58" s="777"/>
      <c r="M58" s="777"/>
      <c r="N58" s="777"/>
      <c r="O58" s="777"/>
      <c r="P58" s="777"/>
      <c r="Q58" s="777"/>
      <c r="R58" s="777"/>
      <c r="S58" s="777"/>
      <c r="T58" s="777"/>
      <c r="U58" s="777"/>
      <c r="V58" s="777"/>
      <c r="W58" s="777"/>
      <c r="X58" s="777"/>
      <c r="Y58" s="777"/>
      <c r="Z58" s="777"/>
      <c r="AA58" s="777"/>
      <c r="AB58" s="777"/>
      <c r="AC58" s="777"/>
      <c r="AD58" s="777"/>
      <c r="AE58" s="777"/>
      <c r="AF58" s="777"/>
      <c r="AG58" s="777"/>
      <c r="AH58" s="777"/>
      <c r="AI58" s="777"/>
      <c r="AJ58" s="777"/>
      <c r="AK58" s="777"/>
      <c r="AL58" s="777"/>
      <c r="AM58" s="777"/>
      <c r="AN58" s="777"/>
      <c r="AO58" s="777"/>
      <c r="AP58" s="777"/>
      <c r="AQ58" s="777"/>
      <c r="AR58" s="777"/>
      <c r="AS58" s="777"/>
      <c r="AT58" s="777"/>
      <c r="AU58" s="777"/>
      <c r="AV58" s="777"/>
      <c r="AW58" s="777"/>
      <c r="AX58" s="777"/>
      <c r="AY58" s="700" t="s">
        <v>1132</v>
      </c>
      <c r="AZ58" s="701" t="s">
        <v>974</v>
      </c>
    </row>
    <row r="59" spans="1:52" ht="71.25" customHeight="1" x14ac:dyDescent="0.25">
      <c r="A59" s="377" t="s">
        <v>605</v>
      </c>
      <c r="B59" s="389" t="s">
        <v>273</v>
      </c>
      <c r="C59" s="425" t="s">
        <v>26</v>
      </c>
      <c r="D59" s="425" t="s">
        <v>947</v>
      </c>
      <c r="E59" s="425" t="s">
        <v>68</v>
      </c>
      <c r="F59" s="425">
        <v>3185</v>
      </c>
      <c r="G59" s="265">
        <v>1000</v>
      </c>
      <c r="H59" s="265">
        <v>985.5</v>
      </c>
      <c r="I59" s="403" t="s">
        <v>33</v>
      </c>
      <c r="J59" s="240"/>
      <c r="K59" s="211" t="s">
        <v>1204</v>
      </c>
      <c r="L59" s="777"/>
      <c r="M59" s="777"/>
      <c r="N59" s="777"/>
      <c r="O59" s="777"/>
      <c r="P59" s="777"/>
      <c r="Q59" s="777"/>
      <c r="R59" s="777"/>
      <c r="S59" s="777"/>
      <c r="T59" s="777"/>
      <c r="U59" s="777"/>
      <c r="V59" s="777"/>
      <c r="W59" s="777"/>
      <c r="X59" s="777"/>
      <c r="Y59" s="777"/>
      <c r="Z59" s="777"/>
      <c r="AA59" s="777"/>
      <c r="AB59" s="777"/>
      <c r="AC59" s="777"/>
      <c r="AD59" s="777"/>
      <c r="AE59" s="777"/>
      <c r="AF59" s="777"/>
      <c r="AG59" s="777"/>
      <c r="AH59" s="777"/>
      <c r="AI59" s="777"/>
      <c r="AJ59" s="777"/>
      <c r="AK59" s="777"/>
      <c r="AL59" s="777"/>
      <c r="AM59" s="777"/>
      <c r="AN59" s="777"/>
      <c r="AO59" s="777"/>
      <c r="AP59" s="777"/>
      <c r="AQ59" s="777"/>
      <c r="AR59" s="777"/>
      <c r="AS59" s="777"/>
      <c r="AT59" s="777"/>
      <c r="AU59" s="777"/>
      <c r="AV59" s="777"/>
      <c r="AW59" s="777"/>
      <c r="AX59" s="777"/>
      <c r="AY59" s="700" t="s">
        <v>993</v>
      </c>
      <c r="AZ59" s="701" t="s">
        <v>974</v>
      </c>
    </row>
    <row r="60" spans="1:52" ht="78.75" customHeight="1" x14ac:dyDescent="0.25">
      <c r="A60" s="26" t="s">
        <v>271</v>
      </c>
      <c r="B60" s="389" t="s">
        <v>573</v>
      </c>
      <c r="C60" s="425" t="s">
        <v>26</v>
      </c>
      <c r="D60" s="425" t="s">
        <v>947</v>
      </c>
      <c r="E60" s="425" t="s">
        <v>574</v>
      </c>
      <c r="F60" s="425"/>
      <c r="G60" s="265">
        <v>2203</v>
      </c>
      <c r="H60" s="265">
        <v>2203</v>
      </c>
      <c r="I60" s="403" t="s">
        <v>40</v>
      </c>
      <c r="J60" s="240">
        <v>247015</v>
      </c>
      <c r="K60" s="244" t="s">
        <v>1205</v>
      </c>
      <c r="L60" s="778"/>
      <c r="M60" s="778"/>
      <c r="N60" s="778"/>
      <c r="O60" s="778"/>
      <c r="P60" s="778"/>
      <c r="Q60" s="778"/>
      <c r="R60" s="778"/>
      <c r="S60" s="778"/>
      <c r="T60" s="778"/>
      <c r="U60" s="778"/>
      <c r="V60" s="778"/>
      <c r="W60" s="778"/>
      <c r="X60" s="778"/>
      <c r="Y60" s="778"/>
      <c r="Z60" s="778"/>
      <c r="AA60" s="778"/>
      <c r="AB60" s="778"/>
      <c r="AC60" s="778"/>
      <c r="AD60" s="778"/>
      <c r="AE60" s="778"/>
      <c r="AF60" s="778"/>
      <c r="AG60" s="778"/>
      <c r="AH60" s="778"/>
      <c r="AI60" s="778"/>
      <c r="AJ60" s="778"/>
      <c r="AK60" s="778"/>
      <c r="AL60" s="778"/>
      <c r="AM60" s="778"/>
      <c r="AN60" s="778"/>
      <c r="AO60" s="778"/>
      <c r="AP60" s="778"/>
      <c r="AQ60" s="778"/>
      <c r="AR60" s="778"/>
      <c r="AS60" s="778"/>
      <c r="AT60" s="778"/>
      <c r="AU60" s="778"/>
      <c r="AV60" s="778"/>
      <c r="AW60" s="778"/>
      <c r="AX60" s="778"/>
      <c r="AY60" s="700" t="s">
        <v>993</v>
      </c>
      <c r="AZ60" s="701" t="s">
        <v>974</v>
      </c>
    </row>
    <row r="61" spans="1:52" ht="94.5" customHeight="1" x14ac:dyDescent="0.25">
      <c r="A61" s="26" t="s">
        <v>606</v>
      </c>
      <c r="B61" s="389" t="s">
        <v>575</v>
      </c>
      <c r="C61" s="425" t="s">
        <v>26</v>
      </c>
      <c r="D61" s="425" t="s">
        <v>947</v>
      </c>
      <c r="E61" s="425" t="s">
        <v>576</v>
      </c>
      <c r="F61" s="425"/>
      <c r="G61" s="265">
        <v>1097</v>
      </c>
      <c r="H61" s="265">
        <v>1097</v>
      </c>
      <c r="I61" s="403" t="s">
        <v>40</v>
      </c>
      <c r="J61" s="240">
        <v>247016</v>
      </c>
      <c r="K61" s="244" t="s">
        <v>1206</v>
      </c>
      <c r="L61" s="778"/>
      <c r="M61" s="778"/>
      <c r="N61" s="778"/>
      <c r="O61" s="778"/>
      <c r="P61" s="778"/>
      <c r="Q61" s="778"/>
      <c r="R61" s="778"/>
      <c r="S61" s="778"/>
      <c r="T61" s="778"/>
      <c r="U61" s="778"/>
      <c r="V61" s="778"/>
      <c r="W61" s="778"/>
      <c r="X61" s="778"/>
      <c r="Y61" s="778"/>
      <c r="Z61" s="778"/>
      <c r="AA61" s="778"/>
      <c r="AB61" s="778"/>
      <c r="AC61" s="778"/>
      <c r="AD61" s="778"/>
      <c r="AE61" s="778"/>
      <c r="AF61" s="778"/>
      <c r="AG61" s="778"/>
      <c r="AH61" s="778"/>
      <c r="AI61" s="778"/>
      <c r="AJ61" s="778"/>
      <c r="AK61" s="778"/>
      <c r="AL61" s="778"/>
      <c r="AM61" s="778"/>
      <c r="AN61" s="778"/>
      <c r="AO61" s="778"/>
      <c r="AP61" s="778"/>
      <c r="AQ61" s="778"/>
      <c r="AR61" s="778"/>
      <c r="AS61" s="778"/>
      <c r="AT61" s="778"/>
      <c r="AU61" s="778"/>
      <c r="AV61" s="778"/>
      <c r="AW61" s="778"/>
      <c r="AX61" s="778"/>
      <c r="AY61" s="700" t="s">
        <v>993</v>
      </c>
      <c r="AZ61" s="701" t="s">
        <v>974</v>
      </c>
    </row>
    <row r="62" spans="1:52" ht="66.75" customHeight="1" x14ac:dyDescent="0.25">
      <c r="A62" s="26" t="s">
        <v>607</v>
      </c>
      <c r="B62" s="389" t="s">
        <v>577</v>
      </c>
      <c r="C62" s="752" t="s">
        <v>496</v>
      </c>
      <c r="D62" s="752" t="s">
        <v>947</v>
      </c>
      <c r="E62" s="752" t="s">
        <v>578</v>
      </c>
      <c r="F62" s="752"/>
      <c r="G62" s="306">
        <v>2.5</v>
      </c>
      <c r="H62" s="306">
        <v>1.48</v>
      </c>
      <c r="I62" s="403"/>
      <c r="J62" s="757"/>
      <c r="K62" s="244" t="s">
        <v>1207</v>
      </c>
      <c r="L62" s="778"/>
      <c r="M62" s="778"/>
      <c r="N62" s="778"/>
      <c r="O62" s="778"/>
      <c r="P62" s="778"/>
      <c r="Q62" s="778"/>
      <c r="R62" s="778"/>
      <c r="S62" s="778"/>
      <c r="T62" s="778"/>
      <c r="U62" s="778"/>
      <c r="V62" s="778"/>
      <c r="W62" s="778"/>
      <c r="X62" s="778"/>
      <c r="Y62" s="778"/>
      <c r="Z62" s="778"/>
      <c r="AA62" s="778"/>
      <c r="AB62" s="778"/>
      <c r="AC62" s="778"/>
      <c r="AD62" s="778"/>
      <c r="AE62" s="778"/>
      <c r="AF62" s="778"/>
      <c r="AG62" s="778"/>
      <c r="AH62" s="778"/>
      <c r="AI62" s="778"/>
      <c r="AJ62" s="778"/>
      <c r="AK62" s="778"/>
      <c r="AL62" s="778"/>
      <c r="AM62" s="778"/>
      <c r="AN62" s="778"/>
      <c r="AO62" s="778"/>
      <c r="AP62" s="778"/>
      <c r="AQ62" s="778"/>
      <c r="AR62" s="778"/>
      <c r="AS62" s="778"/>
      <c r="AT62" s="778"/>
      <c r="AU62" s="778"/>
      <c r="AV62" s="778"/>
      <c r="AW62" s="778"/>
      <c r="AX62" s="778"/>
      <c r="AY62" s="622" t="s">
        <v>1023</v>
      </c>
      <c r="AZ62" s="724" t="s">
        <v>974</v>
      </c>
    </row>
    <row r="63" spans="1:52" ht="81" customHeight="1" x14ac:dyDescent="0.25">
      <c r="A63" s="26" t="s">
        <v>608</v>
      </c>
      <c r="B63" s="389" t="s">
        <v>497</v>
      </c>
      <c r="C63" s="425" t="s">
        <v>498</v>
      </c>
      <c r="D63" s="425" t="s">
        <v>947</v>
      </c>
      <c r="E63" s="425" t="s">
        <v>499</v>
      </c>
      <c r="F63" s="425"/>
      <c r="G63" s="265">
        <v>4</v>
      </c>
      <c r="H63" s="265">
        <v>4</v>
      </c>
      <c r="I63" s="403"/>
      <c r="J63" s="240"/>
      <c r="K63" s="244" t="s">
        <v>1208</v>
      </c>
      <c r="L63" s="778"/>
      <c r="M63" s="778"/>
      <c r="N63" s="778"/>
      <c r="O63" s="778"/>
      <c r="P63" s="778"/>
      <c r="Q63" s="778"/>
      <c r="R63" s="778"/>
      <c r="S63" s="778"/>
      <c r="T63" s="778"/>
      <c r="U63" s="778"/>
      <c r="V63" s="778"/>
      <c r="W63" s="778"/>
      <c r="X63" s="778"/>
      <c r="Y63" s="778"/>
      <c r="Z63" s="778"/>
      <c r="AA63" s="778"/>
      <c r="AB63" s="778"/>
      <c r="AC63" s="778"/>
      <c r="AD63" s="778"/>
      <c r="AE63" s="778"/>
      <c r="AF63" s="778"/>
      <c r="AG63" s="778"/>
      <c r="AH63" s="778"/>
      <c r="AI63" s="778"/>
      <c r="AJ63" s="778"/>
      <c r="AK63" s="778"/>
      <c r="AL63" s="778"/>
      <c r="AM63" s="778"/>
      <c r="AN63" s="778"/>
      <c r="AO63" s="778"/>
      <c r="AP63" s="778"/>
      <c r="AQ63" s="778"/>
      <c r="AR63" s="778"/>
      <c r="AS63" s="778"/>
      <c r="AT63" s="778"/>
      <c r="AU63" s="778"/>
      <c r="AV63" s="778"/>
      <c r="AW63" s="778"/>
      <c r="AX63" s="778"/>
      <c r="AY63" s="700" t="s">
        <v>993</v>
      </c>
      <c r="AZ63" s="701" t="s">
        <v>974</v>
      </c>
    </row>
    <row r="64" spans="1:52" ht="83.25" customHeight="1" x14ac:dyDescent="0.25">
      <c r="A64" s="26" t="s">
        <v>570</v>
      </c>
      <c r="B64" s="389" t="s">
        <v>542</v>
      </c>
      <c r="C64" s="425"/>
      <c r="D64" s="425" t="s">
        <v>947</v>
      </c>
      <c r="E64" s="425" t="s">
        <v>501</v>
      </c>
      <c r="F64" s="425"/>
      <c r="G64" s="572" t="s">
        <v>85</v>
      </c>
      <c r="H64" s="572"/>
      <c r="I64" s="403"/>
      <c r="J64" s="240"/>
      <c r="K64" s="593" t="s">
        <v>1246</v>
      </c>
      <c r="L64" s="775"/>
      <c r="M64" s="775"/>
      <c r="N64" s="775"/>
      <c r="O64" s="775"/>
      <c r="P64" s="775"/>
      <c r="Q64" s="775"/>
      <c r="R64" s="775"/>
      <c r="S64" s="775"/>
      <c r="T64" s="775"/>
      <c r="U64" s="775"/>
      <c r="V64" s="775"/>
      <c r="W64" s="775"/>
      <c r="X64" s="775"/>
      <c r="Y64" s="775"/>
      <c r="Z64" s="775"/>
      <c r="AA64" s="775"/>
      <c r="AB64" s="775"/>
      <c r="AC64" s="775"/>
      <c r="AD64" s="775"/>
      <c r="AE64" s="775"/>
      <c r="AF64" s="775"/>
      <c r="AG64" s="775"/>
      <c r="AH64" s="775"/>
      <c r="AI64" s="775"/>
      <c r="AJ64" s="775"/>
      <c r="AK64" s="775"/>
      <c r="AL64" s="775"/>
      <c r="AM64" s="775"/>
      <c r="AN64" s="775"/>
      <c r="AO64" s="775"/>
      <c r="AP64" s="775"/>
      <c r="AQ64" s="775"/>
      <c r="AR64" s="775"/>
      <c r="AS64" s="775"/>
      <c r="AT64" s="775"/>
      <c r="AU64" s="775"/>
      <c r="AV64" s="775"/>
      <c r="AW64" s="775"/>
      <c r="AX64" s="775"/>
      <c r="AY64" s="700" t="s">
        <v>993</v>
      </c>
      <c r="AZ64" s="701" t="s">
        <v>974</v>
      </c>
    </row>
    <row r="65" spans="1:56" ht="78.75" customHeight="1" x14ac:dyDescent="0.25">
      <c r="A65" s="26" t="s">
        <v>609</v>
      </c>
      <c r="B65" s="389" t="s">
        <v>500</v>
      </c>
      <c r="C65" s="425"/>
      <c r="D65" s="425" t="s">
        <v>947</v>
      </c>
      <c r="E65" s="425" t="s">
        <v>501</v>
      </c>
      <c r="F65" s="425"/>
      <c r="G65" s="572" t="s">
        <v>85</v>
      </c>
      <c r="H65" s="572"/>
      <c r="I65" s="403"/>
      <c r="J65" s="240"/>
      <c r="K65" s="593" t="s">
        <v>1247</v>
      </c>
      <c r="L65" s="775"/>
      <c r="M65" s="775"/>
      <c r="N65" s="775"/>
      <c r="O65" s="775"/>
      <c r="P65" s="775"/>
      <c r="Q65" s="775"/>
      <c r="R65" s="775"/>
      <c r="S65" s="775"/>
      <c r="T65" s="775"/>
      <c r="U65" s="775"/>
      <c r="V65" s="775"/>
      <c r="W65" s="775"/>
      <c r="X65" s="775"/>
      <c r="Y65" s="775"/>
      <c r="Z65" s="775"/>
      <c r="AA65" s="775"/>
      <c r="AB65" s="775"/>
      <c r="AC65" s="775"/>
      <c r="AD65" s="775"/>
      <c r="AE65" s="775"/>
      <c r="AF65" s="775"/>
      <c r="AG65" s="775"/>
      <c r="AH65" s="775"/>
      <c r="AI65" s="775"/>
      <c r="AJ65" s="775"/>
      <c r="AK65" s="775"/>
      <c r="AL65" s="775"/>
      <c r="AM65" s="775"/>
      <c r="AN65" s="775"/>
      <c r="AO65" s="775"/>
      <c r="AP65" s="775"/>
      <c r="AQ65" s="775"/>
      <c r="AR65" s="775"/>
      <c r="AS65" s="775"/>
      <c r="AT65" s="775"/>
      <c r="AU65" s="775"/>
      <c r="AV65" s="775"/>
      <c r="AW65" s="775"/>
      <c r="AX65" s="775"/>
      <c r="AY65" s="700" t="s">
        <v>993</v>
      </c>
      <c r="AZ65" s="701" t="s">
        <v>974</v>
      </c>
    </row>
    <row r="66" spans="1:56" ht="94.5" customHeight="1" x14ac:dyDescent="0.25">
      <c r="A66" s="268" t="s">
        <v>610</v>
      </c>
      <c r="B66" s="345" t="s">
        <v>350</v>
      </c>
      <c r="C66" s="269" t="s">
        <v>351</v>
      </c>
      <c r="D66" s="269" t="s">
        <v>947</v>
      </c>
      <c r="E66" s="342" t="s">
        <v>579</v>
      </c>
      <c r="F66" s="342">
        <v>5.97</v>
      </c>
      <c r="G66" s="342">
        <v>5.97</v>
      </c>
      <c r="H66" s="342">
        <v>5.97</v>
      </c>
      <c r="I66" s="403"/>
      <c r="J66" s="451"/>
      <c r="K66" s="243" t="s">
        <v>1039</v>
      </c>
      <c r="L66" s="770"/>
      <c r="M66" s="770"/>
      <c r="N66" s="770"/>
      <c r="O66" s="770"/>
      <c r="P66" s="770"/>
      <c r="Q66" s="770"/>
      <c r="R66" s="770"/>
      <c r="S66" s="770"/>
      <c r="T66" s="770"/>
      <c r="U66" s="770"/>
      <c r="V66" s="770"/>
      <c r="W66" s="770"/>
      <c r="X66" s="770"/>
      <c r="Y66" s="770"/>
      <c r="Z66" s="770"/>
      <c r="AA66" s="770"/>
      <c r="AB66" s="770"/>
      <c r="AC66" s="770"/>
      <c r="AD66" s="770"/>
      <c r="AE66" s="770"/>
      <c r="AF66" s="770"/>
      <c r="AG66" s="770"/>
      <c r="AH66" s="770"/>
      <c r="AI66" s="770"/>
      <c r="AJ66" s="770"/>
      <c r="AK66" s="770"/>
      <c r="AL66" s="770"/>
      <c r="AM66" s="770"/>
      <c r="AN66" s="770"/>
      <c r="AO66" s="770"/>
      <c r="AP66" s="770"/>
      <c r="AQ66" s="770"/>
      <c r="AR66" s="770"/>
      <c r="AS66" s="770"/>
      <c r="AT66" s="770"/>
      <c r="AU66" s="770"/>
      <c r="AV66" s="770"/>
      <c r="AW66" s="770"/>
      <c r="AX66" s="770"/>
      <c r="AY66" s="702" t="s">
        <v>993</v>
      </c>
      <c r="AZ66" s="699" t="s">
        <v>974</v>
      </c>
    </row>
    <row r="67" spans="1:56" ht="30.75" customHeight="1" x14ac:dyDescent="0.25">
      <c r="A67" s="386"/>
      <c r="B67" s="402" t="s">
        <v>16</v>
      </c>
      <c r="C67" s="384" t="s">
        <v>26</v>
      </c>
      <c r="D67" s="396"/>
      <c r="E67" s="216"/>
      <c r="F67" s="216"/>
      <c r="G67" s="221">
        <f>G69+G70+G71</f>
        <v>42184</v>
      </c>
      <c r="H67" s="221">
        <f>H69+H70+H71</f>
        <v>28255.9</v>
      </c>
      <c r="I67" s="216"/>
      <c r="J67" s="236"/>
      <c r="K67" s="503"/>
      <c r="L67" s="773"/>
      <c r="M67" s="773"/>
      <c r="N67" s="773"/>
      <c r="O67" s="773"/>
      <c r="P67" s="773"/>
      <c r="Q67" s="773"/>
      <c r="R67" s="773"/>
      <c r="S67" s="773"/>
      <c r="T67" s="773"/>
      <c r="U67" s="773"/>
      <c r="V67" s="773"/>
      <c r="W67" s="773"/>
      <c r="X67" s="773"/>
      <c r="Y67" s="773"/>
      <c r="Z67" s="773"/>
      <c r="AA67" s="773"/>
      <c r="AB67" s="773"/>
      <c r="AC67" s="773"/>
      <c r="AD67" s="773"/>
      <c r="AE67" s="773"/>
      <c r="AF67" s="773"/>
      <c r="AG67" s="773"/>
      <c r="AH67" s="773"/>
      <c r="AI67" s="773"/>
      <c r="AJ67" s="773"/>
      <c r="AK67" s="773"/>
      <c r="AL67" s="773"/>
      <c r="AM67" s="773"/>
      <c r="AN67" s="773"/>
      <c r="AO67" s="773"/>
      <c r="AP67" s="773"/>
      <c r="AQ67" s="773"/>
      <c r="AR67" s="773"/>
      <c r="AS67" s="773"/>
      <c r="AT67" s="773"/>
      <c r="AU67" s="773"/>
      <c r="AV67" s="773"/>
      <c r="AW67" s="773"/>
      <c r="AX67" s="773"/>
      <c r="AY67" s="702"/>
      <c r="AZ67" s="699"/>
      <c r="BC67" s="103">
        <v>1</v>
      </c>
    </row>
    <row r="68" spans="1:56" ht="15" customHeight="1" x14ac:dyDescent="0.25">
      <c r="A68" s="385"/>
      <c r="B68" s="382" t="s">
        <v>30</v>
      </c>
      <c r="C68" s="383"/>
      <c r="D68" s="154"/>
      <c r="E68" s="217"/>
      <c r="F68" s="222"/>
      <c r="G68" s="222"/>
      <c r="H68" s="222"/>
      <c r="I68" s="217"/>
      <c r="J68" s="530"/>
      <c r="K68" s="506"/>
      <c r="L68" s="779"/>
      <c r="M68" s="779"/>
      <c r="N68" s="779"/>
      <c r="O68" s="779"/>
      <c r="P68" s="779"/>
      <c r="Q68" s="779"/>
      <c r="R68" s="779"/>
      <c r="S68" s="779"/>
      <c r="T68" s="779"/>
      <c r="U68" s="779"/>
      <c r="V68" s="779"/>
      <c r="W68" s="779"/>
      <c r="X68" s="779"/>
      <c r="Y68" s="779"/>
      <c r="Z68" s="779"/>
      <c r="AA68" s="779"/>
      <c r="AB68" s="779"/>
      <c r="AC68" s="779"/>
      <c r="AD68" s="779"/>
      <c r="AE68" s="779"/>
      <c r="AF68" s="779"/>
      <c r="AG68" s="779"/>
      <c r="AH68" s="779"/>
      <c r="AI68" s="779"/>
      <c r="AJ68" s="779"/>
      <c r="AK68" s="779"/>
      <c r="AL68" s="779"/>
      <c r="AM68" s="779"/>
      <c r="AN68" s="779"/>
      <c r="AO68" s="779"/>
      <c r="AP68" s="779"/>
      <c r="AQ68" s="779"/>
      <c r="AR68" s="779"/>
      <c r="AS68" s="779"/>
      <c r="AT68" s="779"/>
      <c r="AU68" s="779"/>
      <c r="AV68" s="779"/>
      <c r="AW68" s="779"/>
      <c r="AX68" s="779"/>
      <c r="AY68" s="702"/>
      <c r="AZ68" s="699"/>
    </row>
    <row r="69" spans="1:56" ht="30.75" customHeight="1" x14ac:dyDescent="0.25">
      <c r="A69" s="385"/>
      <c r="B69" s="382" t="s">
        <v>8</v>
      </c>
      <c r="C69" s="383" t="s">
        <v>26</v>
      </c>
      <c r="D69" s="154"/>
      <c r="E69" s="217"/>
      <c r="F69" s="222"/>
      <c r="G69" s="222">
        <f>G60+G61</f>
        <v>3300</v>
      </c>
      <c r="H69" s="222">
        <f>H60+H61</f>
        <v>3300</v>
      </c>
      <c r="I69" s="217"/>
      <c r="J69" s="530"/>
      <c r="K69" s="506"/>
      <c r="L69" s="779"/>
      <c r="M69" s="779"/>
      <c r="N69" s="779"/>
      <c r="O69" s="779"/>
      <c r="P69" s="779"/>
      <c r="Q69" s="779"/>
      <c r="R69" s="779"/>
      <c r="S69" s="779"/>
      <c r="T69" s="779"/>
      <c r="U69" s="779"/>
      <c r="V69" s="779"/>
      <c r="W69" s="779"/>
      <c r="X69" s="779"/>
      <c r="Y69" s="779"/>
      <c r="Z69" s="779"/>
      <c r="AA69" s="779"/>
      <c r="AB69" s="779"/>
      <c r="AC69" s="779"/>
      <c r="AD69" s="779"/>
      <c r="AE69" s="779"/>
      <c r="AF69" s="779"/>
      <c r="AG69" s="779"/>
      <c r="AH69" s="779"/>
      <c r="AI69" s="779"/>
      <c r="AJ69" s="779"/>
      <c r="AK69" s="779"/>
      <c r="AL69" s="779"/>
      <c r="AM69" s="779"/>
      <c r="AN69" s="779"/>
      <c r="AO69" s="779"/>
      <c r="AP69" s="779"/>
      <c r="AQ69" s="779"/>
      <c r="AR69" s="779"/>
      <c r="AS69" s="779"/>
      <c r="AT69" s="779"/>
      <c r="AU69" s="779"/>
      <c r="AV69" s="779"/>
      <c r="AW69" s="779"/>
      <c r="AX69" s="779"/>
      <c r="AY69" s="702"/>
      <c r="AZ69" s="699"/>
      <c r="BC69" s="103">
        <v>1</v>
      </c>
    </row>
    <row r="70" spans="1:56" ht="30.75" customHeight="1" x14ac:dyDescent="0.25">
      <c r="A70" s="385"/>
      <c r="B70" s="382" t="s">
        <v>31</v>
      </c>
      <c r="C70" s="383" t="s">
        <v>26</v>
      </c>
      <c r="D70" s="154"/>
      <c r="E70" s="217"/>
      <c r="F70" s="222"/>
      <c r="G70" s="222">
        <v>0</v>
      </c>
      <c r="H70" s="222">
        <v>0</v>
      </c>
      <c r="I70" s="217"/>
      <c r="J70" s="530"/>
      <c r="K70" s="506"/>
      <c r="L70" s="779"/>
      <c r="M70" s="779"/>
      <c r="N70" s="779"/>
      <c r="O70" s="779"/>
      <c r="P70" s="779"/>
      <c r="Q70" s="779"/>
      <c r="R70" s="779"/>
      <c r="S70" s="779"/>
      <c r="T70" s="779"/>
      <c r="U70" s="779"/>
      <c r="V70" s="779"/>
      <c r="W70" s="779"/>
      <c r="X70" s="779"/>
      <c r="Y70" s="779"/>
      <c r="Z70" s="779"/>
      <c r="AA70" s="779"/>
      <c r="AB70" s="779"/>
      <c r="AC70" s="779"/>
      <c r="AD70" s="779"/>
      <c r="AE70" s="779"/>
      <c r="AF70" s="779"/>
      <c r="AG70" s="779"/>
      <c r="AH70" s="779"/>
      <c r="AI70" s="779"/>
      <c r="AJ70" s="779"/>
      <c r="AK70" s="779"/>
      <c r="AL70" s="779"/>
      <c r="AM70" s="779"/>
      <c r="AN70" s="779"/>
      <c r="AO70" s="779"/>
      <c r="AP70" s="779"/>
      <c r="AQ70" s="779"/>
      <c r="AR70" s="779"/>
      <c r="AS70" s="779"/>
      <c r="AT70" s="779"/>
      <c r="AU70" s="779"/>
      <c r="AV70" s="779"/>
      <c r="AW70" s="779"/>
      <c r="AX70" s="779"/>
      <c r="AY70" s="702"/>
      <c r="AZ70" s="699"/>
      <c r="BC70" s="103">
        <v>1</v>
      </c>
    </row>
    <row r="71" spans="1:56" ht="30.75" customHeight="1" x14ac:dyDescent="0.25">
      <c r="A71" s="385"/>
      <c r="B71" s="382" t="s">
        <v>32</v>
      </c>
      <c r="C71" s="383" t="s">
        <v>26</v>
      </c>
      <c r="D71" s="154"/>
      <c r="E71" s="217"/>
      <c r="F71" s="222"/>
      <c r="G71" s="222">
        <f>G47+G48+G49+G50+G51+G52+G53+G54+G56+G57+G58+G59</f>
        <v>38884</v>
      </c>
      <c r="H71" s="222">
        <f>H47+H48+H49+H50+H51+H52+H53+H54+H56+H57+H58+H59</f>
        <v>24955.9</v>
      </c>
      <c r="I71" s="531"/>
      <c r="J71" s="530"/>
      <c r="K71" s="506"/>
      <c r="L71" s="779"/>
      <c r="M71" s="779"/>
      <c r="N71" s="779"/>
      <c r="O71" s="779"/>
      <c r="P71" s="779"/>
      <c r="Q71" s="779"/>
      <c r="R71" s="779"/>
      <c r="S71" s="779"/>
      <c r="T71" s="779"/>
      <c r="U71" s="779"/>
      <c r="V71" s="779"/>
      <c r="W71" s="779"/>
      <c r="X71" s="779"/>
      <c r="Y71" s="779"/>
      <c r="Z71" s="779"/>
      <c r="AA71" s="779"/>
      <c r="AB71" s="779"/>
      <c r="AC71" s="779"/>
      <c r="AD71" s="779"/>
      <c r="AE71" s="779"/>
      <c r="AF71" s="779"/>
      <c r="AG71" s="779"/>
      <c r="AH71" s="779"/>
      <c r="AI71" s="779"/>
      <c r="AJ71" s="779"/>
      <c r="AK71" s="779"/>
      <c r="AL71" s="779"/>
      <c r="AM71" s="779"/>
      <c r="AN71" s="779"/>
      <c r="AO71" s="779"/>
      <c r="AP71" s="779"/>
      <c r="AQ71" s="779"/>
      <c r="AR71" s="779"/>
      <c r="AS71" s="779"/>
      <c r="AT71" s="779"/>
      <c r="AU71" s="779"/>
      <c r="AV71" s="779"/>
      <c r="AW71" s="779"/>
      <c r="AX71" s="779"/>
      <c r="AY71" s="702"/>
      <c r="AZ71" s="699"/>
      <c r="BC71" s="103">
        <v>1</v>
      </c>
    </row>
    <row r="72" spans="1:56" ht="15" customHeight="1" x14ac:dyDescent="0.25">
      <c r="A72" s="417"/>
      <c r="B72" s="431" t="s">
        <v>598</v>
      </c>
      <c r="C72" s="431"/>
      <c r="D72" s="474"/>
      <c r="E72" s="28"/>
      <c r="F72" s="214"/>
      <c r="G72" s="219"/>
      <c r="H72" s="219"/>
      <c r="I72" s="219"/>
      <c r="J72" s="532"/>
      <c r="K72" s="507"/>
      <c r="L72" s="780"/>
      <c r="M72" s="780"/>
      <c r="N72" s="780"/>
      <c r="O72" s="780"/>
      <c r="P72" s="780"/>
      <c r="Q72" s="780"/>
      <c r="R72" s="780"/>
      <c r="S72" s="780"/>
      <c r="T72" s="780"/>
      <c r="U72" s="780"/>
      <c r="V72" s="780"/>
      <c r="W72" s="780"/>
      <c r="X72" s="780"/>
      <c r="Y72" s="780"/>
      <c r="Z72" s="780"/>
      <c r="AA72" s="780"/>
      <c r="AB72" s="780"/>
      <c r="AC72" s="780"/>
      <c r="AD72" s="780"/>
      <c r="AE72" s="780"/>
      <c r="AF72" s="780"/>
      <c r="AG72" s="780"/>
      <c r="AH72" s="780"/>
      <c r="AI72" s="780"/>
      <c r="AJ72" s="780"/>
      <c r="AK72" s="780"/>
      <c r="AL72" s="780"/>
      <c r="AM72" s="780"/>
      <c r="AN72" s="780"/>
      <c r="AO72" s="780"/>
      <c r="AP72" s="780"/>
      <c r="AQ72" s="780"/>
      <c r="AR72" s="780"/>
      <c r="AS72" s="780"/>
      <c r="AT72" s="780"/>
      <c r="AU72" s="780"/>
      <c r="AV72" s="780"/>
      <c r="AW72" s="780"/>
      <c r="AX72" s="780"/>
      <c r="AY72" s="700"/>
      <c r="AZ72" s="701"/>
    </row>
    <row r="73" spans="1:56" ht="15.75" customHeight="1" x14ac:dyDescent="0.25">
      <c r="A73" s="417"/>
      <c r="B73" s="401" t="s">
        <v>77</v>
      </c>
      <c r="C73" s="401"/>
      <c r="D73" s="435"/>
      <c r="E73" s="214"/>
      <c r="F73" s="214"/>
      <c r="G73" s="219"/>
      <c r="H73" s="219"/>
      <c r="I73" s="216"/>
      <c r="J73" s="236"/>
      <c r="K73" s="503"/>
      <c r="L73" s="773"/>
      <c r="M73" s="773"/>
      <c r="N73" s="773"/>
      <c r="O73" s="773"/>
      <c r="P73" s="773"/>
      <c r="Q73" s="773"/>
      <c r="R73" s="773"/>
      <c r="S73" s="773"/>
      <c r="T73" s="773"/>
      <c r="U73" s="773"/>
      <c r="V73" s="773"/>
      <c r="W73" s="773"/>
      <c r="X73" s="773"/>
      <c r="Y73" s="773"/>
      <c r="Z73" s="773"/>
      <c r="AA73" s="773"/>
      <c r="AB73" s="773"/>
      <c r="AC73" s="773"/>
      <c r="AD73" s="773"/>
      <c r="AE73" s="773"/>
      <c r="AF73" s="773"/>
      <c r="AG73" s="773"/>
      <c r="AH73" s="773"/>
      <c r="AI73" s="773"/>
      <c r="AJ73" s="773"/>
      <c r="AK73" s="773"/>
      <c r="AL73" s="773"/>
      <c r="AM73" s="773"/>
      <c r="AN73" s="773"/>
      <c r="AO73" s="773"/>
      <c r="AP73" s="773"/>
      <c r="AQ73" s="773"/>
      <c r="AR73" s="773"/>
      <c r="AS73" s="773"/>
      <c r="AT73" s="773"/>
      <c r="AU73" s="773"/>
      <c r="AV73" s="773"/>
      <c r="AW73" s="773"/>
      <c r="AX73" s="773"/>
      <c r="AY73" s="702"/>
      <c r="AZ73" s="699"/>
    </row>
    <row r="74" spans="1:56" ht="47.25" customHeight="1" x14ac:dyDescent="0.25">
      <c r="A74" s="398">
        <v>1</v>
      </c>
      <c r="B74" s="408" t="s">
        <v>242</v>
      </c>
      <c r="C74" s="405" t="s">
        <v>38</v>
      </c>
      <c r="D74" s="425" t="s">
        <v>653</v>
      </c>
      <c r="E74" s="742" t="s">
        <v>697</v>
      </c>
      <c r="F74" s="439">
        <v>105</v>
      </c>
      <c r="G74" s="395">
        <v>105</v>
      </c>
      <c r="H74" s="395">
        <v>112.7</v>
      </c>
      <c r="I74" s="411" t="s">
        <v>947</v>
      </c>
      <c r="J74" s="445" t="s">
        <v>947</v>
      </c>
      <c r="K74" s="447" t="s">
        <v>1049</v>
      </c>
      <c r="L74" s="781"/>
      <c r="M74" s="781"/>
      <c r="N74" s="781"/>
      <c r="O74" s="781"/>
      <c r="P74" s="781"/>
      <c r="Q74" s="781"/>
      <c r="R74" s="781"/>
      <c r="S74" s="781"/>
      <c r="T74" s="781"/>
      <c r="U74" s="781"/>
      <c r="V74" s="781"/>
      <c r="W74" s="781"/>
      <c r="X74" s="781"/>
      <c r="Y74" s="781"/>
      <c r="Z74" s="781"/>
      <c r="AA74" s="781"/>
      <c r="AB74" s="781"/>
      <c r="AC74" s="781"/>
      <c r="AD74" s="781"/>
      <c r="AE74" s="781"/>
      <c r="AF74" s="781"/>
      <c r="AG74" s="781"/>
      <c r="AH74" s="781"/>
      <c r="AI74" s="781"/>
      <c r="AJ74" s="781"/>
      <c r="AK74" s="781"/>
      <c r="AL74" s="781"/>
      <c r="AM74" s="781"/>
      <c r="AN74" s="781"/>
      <c r="AO74" s="781"/>
      <c r="AP74" s="781"/>
      <c r="AQ74" s="781"/>
      <c r="AR74" s="781"/>
      <c r="AS74" s="781"/>
      <c r="AT74" s="781"/>
      <c r="AU74" s="781"/>
      <c r="AV74" s="781"/>
      <c r="AW74" s="781"/>
      <c r="AX74" s="781"/>
      <c r="AY74" s="705" t="s">
        <v>993</v>
      </c>
      <c r="AZ74" s="705" t="s">
        <v>973</v>
      </c>
      <c r="BA74" s="618">
        <v>20</v>
      </c>
    </row>
    <row r="75" spans="1:56" s="420" customFormat="1" ht="46.5" customHeight="1" x14ac:dyDescent="0.25">
      <c r="A75" s="406">
        <v>2</v>
      </c>
      <c r="B75" s="408" t="s">
        <v>244</v>
      </c>
      <c r="C75" s="405" t="s">
        <v>38</v>
      </c>
      <c r="D75" s="425" t="s">
        <v>653</v>
      </c>
      <c r="E75" s="742" t="s">
        <v>697</v>
      </c>
      <c r="F75" s="439">
        <v>104</v>
      </c>
      <c r="G75" s="395">
        <v>104</v>
      </c>
      <c r="H75" s="395">
        <v>70.900000000000006</v>
      </c>
      <c r="I75" s="411" t="s">
        <v>947</v>
      </c>
      <c r="J75" s="445" t="s">
        <v>947</v>
      </c>
      <c r="K75" s="449" t="s">
        <v>1387</v>
      </c>
      <c r="L75" s="782"/>
      <c r="M75" s="782"/>
      <c r="N75" s="782"/>
      <c r="O75" s="782"/>
      <c r="P75" s="782"/>
      <c r="Q75" s="782"/>
      <c r="R75" s="782"/>
      <c r="S75" s="782"/>
      <c r="T75" s="782"/>
      <c r="U75" s="782"/>
      <c r="V75" s="782"/>
      <c r="W75" s="782"/>
      <c r="X75" s="782"/>
      <c r="Y75" s="782"/>
      <c r="Z75" s="782"/>
      <c r="AA75" s="782"/>
      <c r="AB75" s="782"/>
      <c r="AC75" s="782"/>
      <c r="AD75" s="782"/>
      <c r="AE75" s="782"/>
      <c r="AF75" s="782"/>
      <c r="AG75" s="782"/>
      <c r="AH75" s="782"/>
      <c r="AI75" s="782"/>
      <c r="AJ75" s="782"/>
      <c r="AK75" s="782"/>
      <c r="AL75" s="782"/>
      <c r="AM75" s="782"/>
      <c r="AN75" s="782"/>
      <c r="AO75" s="782"/>
      <c r="AP75" s="782"/>
      <c r="AQ75" s="782"/>
      <c r="AR75" s="782"/>
      <c r="AS75" s="782"/>
      <c r="AT75" s="782"/>
      <c r="AU75" s="782"/>
      <c r="AV75" s="782"/>
      <c r="AW75" s="782"/>
      <c r="AX75" s="782"/>
      <c r="AY75" s="705" t="s">
        <v>1023</v>
      </c>
      <c r="AZ75" s="705" t="s">
        <v>973</v>
      </c>
      <c r="BA75" s="622">
        <v>21</v>
      </c>
      <c r="BB75" s="692"/>
      <c r="BC75" s="448"/>
      <c r="BD75" s="448"/>
    </row>
    <row r="76" spans="1:56" s="420" customFormat="1" ht="58.5" customHeight="1" x14ac:dyDescent="0.25">
      <c r="A76" s="406">
        <v>3</v>
      </c>
      <c r="B76" s="408" t="s">
        <v>245</v>
      </c>
      <c r="C76" s="405"/>
      <c r="D76" s="425" t="s">
        <v>654</v>
      </c>
      <c r="E76" s="426"/>
      <c r="F76" s="403"/>
      <c r="G76" s="390"/>
      <c r="H76" s="390"/>
      <c r="I76" s="411" t="s">
        <v>947</v>
      </c>
      <c r="J76" s="445" t="s">
        <v>947</v>
      </c>
      <c r="K76" s="449"/>
      <c r="L76" s="782"/>
      <c r="M76" s="782"/>
      <c r="N76" s="782"/>
      <c r="O76" s="782"/>
      <c r="P76" s="782"/>
      <c r="Q76" s="782"/>
      <c r="R76" s="782"/>
      <c r="S76" s="782"/>
      <c r="T76" s="782"/>
      <c r="U76" s="782"/>
      <c r="V76" s="782"/>
      <c r="W76" s="782"/>
      <c r="X76" s="782"/>
      <c r="Y76" s="782"/>
      <c r="Z76" s="782"/>
      <c r="AA76" s="782"/>
      <c r="AB76" s="782"/>
      <c r="AC76" s="782"/>
      <c r="AD76" s="782"/>
      <c r="AE76" s="782"/>
      <c r="AF76" s="782"/>
      <c r="AG76" s="782"/>
      <c r="AH76" s="782"/>
      <c r="AI76" s="782"/>
      <c r="AJ76" s="782"/>
      <c r="AK76" s="782"/>
      <c r="AL76" s="782"/>
      <c r="AM76" s="782"/>
      <c r="AN76" s="782"/>
      <c r="AO76" s="782"/>
      <c r="AP76" s="782"/>
      <c r="AQ76" s="782"/>
      <c r="AR76" s="782"/>
      <c r="AS76" s="782"/>
      <c r="AT76" s="782"/>
      <c r="AU76" s="782"/>
      <c r="AV76" s="782"/>
      <c r="AW76" s="782"/>
      <c r="AX76" s="782"/>
      <c r="AY76" s="705"/>
      <c r="AZ76" s="705" t="s">
        <v>1024</v>
      </c>
      <c r="BA76" s="622">
        <v>22</v>
      </c>
      <c r="BB76" s="692"/>
      <c r="BC76" s="448"/>
      <c r="BD76" s="448"/>
    </row>
    <row r="77" spans="1:56" s="420" customFormat="1" ht="44.25" customHeight="1" x14ac:dyDescent="0.25">
      <c r="A77" s="406"/>
      <c r="B77" s="408" t="s">
        <v>246</v>
      </c>
      <c r="C77" s="405" t="s">
        <v>38</v>
      </c>
      <c r="D77" s="425"/>
      <c r="E77" s="742" t="s">
        <v>697</v>
      </c>
      <c r="F77" s="403">
        <v>45</v>
      </c>
      <c r="G77" s="390">
        <v>45</v>
      </c>
      <c r="H77" s="390">
        <v>41.8</v>
      </c>
      <c r="I77" s="426" t="s">
        <v>947</v>
      </c>
      <c r="J77" s="240" t="s">
        <v>947</v>
      </c>
      <c r="K77" s="211" t="s">
        <v>1388</v>
      </c>
      <c r="L77" s="777"/>
      <c r="M77" s="777"/>
      <c r="N77" s="777"/>
      <c r="O77" s="777"/>
      <c r="P77" s="777"/>
      <c r="Q77" s="777"/>
      <c r="R77" s="777"/>
      <c r="S77" s="777"/>
      <c r="T77" s="777"/>
      <c r="U77" s="777"/>
      <c r="V77" s="777"/>
      <c r="W77" s="777"/>
      <c r="X77" s="777"/>
      <c r="Y77" s="777"/>
      <c r="Z77" s="777"/>
      <c r="AA77" s="777"/>
      <c r="AB77" s="777"/>
      <c r="AC77" s="777"/>
      <c r="AD77" s="777"/>
      <c r="AE77" s="777"/>
      <c r="AF77" s="777"/>
      <c r="AG77" s="777"/>
      <c r="AH77" s="777"/>
      <c r="AI77" s="777"/>
      <c r="AJ77" s="777"/>
      <c r="AK77" s="777"/>
      <c r="AL77" s="777"/>
      <c r="AM77" s="777"/>
      <c r="AN77" s="777"/>
      <c r="AO77" s="777"/>
      <c r="AP77" s="777"/>
      <c r="AQ77" s="777"/>
      <c r="AR77" s="777"/>
      <c r="AS77" s="777"/>
      <c r="AT77" s="777"/>
      <c r="AU77" s="777"/>
      <c r="AV77" s="777"/>
      <c r="AW77" s="777"/>
      <c r="AX77" s="777"/>
      <c r="AY77" s="700" t="s">
        <v>1023</v>
      </c>
      <c r="AZ77" s="701" t="s">
        <v>973</v>
      </c>
      <c r="BA77" s="622" t="s">
        <v>678</v>
      </c>
      <c r="BB77" s="692">
        <v>2</v>
      </c>
      <c r="BC77" s="448"/>
      <c r="BD77" s="448"/>
    </row>
    <row r="78" spans="1:56" s="420" customFormat="1" ht="60.75" customHeight="1" x14ac:dyDescent="0.25">
      <c r="A78" s="406"/>
      <c r="B78" s="408" t="s">
        <v>247</v>
      </c>
      <c r="C78" s="405" t="s">
        <v>38</v>
      </c>
      <c r="D78" s="425"/>
      <c r="E78" s="742" t="s">
        <v>697</v>
      </c>
      <c r="F78" s="403">
        <v>17</v>
      </c>
      <c r="G78" s="390">
        <v>17</v>
      </c>
      <c r="H78" s="390">
        <v>13.2</v>
      </c>
      <c r="I78" s="426" t="s">
        <v>947</v>
      </c>
      <c r="J78" s="240" t="s">
        <v>947</v>
      </c>
      <c r="K78" s="211" t="s">
        <v>1389</v>
      </c>
      <c r="L78" s="777"/>
      <c r="M78" s="777"/>
      <c r="N78" s="777"/>
      <c r="O78" s="777"/>
      <c r="P78" s="777"/>
      <c r="Q78" s="777"/>
      <c r="R78" s="777"/>
      <c r="S78" s="777"/>
      <c r="T78" s="777"/>
      <c r="U78" s="777"/>
      <c r="V78" s="777"/>
      <c r="W78" s="777"/>
      <c r="X78" s="777"/>
      <c r="Y78" s="777"/>
      <c r="Z78" s="777"/>
      <c r="AA78" s="777"/>
      <c r="AB78" s="777"/>
      <c r="AC78" s="777"/>
      <c r="AD78" s="777"/>
      <c r="AE78" s="777"/>
      <c r="AF78" s="777"/>
      <c r="AG78" s="777"/>
      <c r="AH78" s="777"/>
      <c r="AI78" s="777"/>
      <c r="AJ78" s="777"/>
      <c r="AK78" s="777"/>
      <c r="AL78" s="777"/>
      <c r="AM78" s="777"/>
      <c r="AN78" s="777"/>
      <c r="AO78" s="777"/>
      <c r="AP78" s="777"/>
      <c r="AQ78" s="777"/>
      <c r="AR78" s="777"/>
      <c r="AS78" s="777"/>
      <c r="AT78" s="777"/>
      <c r="AU78" s="777"/>
      <c r="AV78" s="777"/>
      <c r="AW78" s="777"/>
      <c r="AX78" s="777"/>
      <c r="AY78" s="700" t="s">
        <v>1023</v>
      </c>
      <c r="AZ78" s="701" t="s">
        <v>973</v>
      </c>
      <c r="BA78" s="622" t="s">
        <v>678</v>
      </c>
      <c r="BB78" s="692">
        <v>2</v>
      </c>
      <c r="BC78" s="448"/>
      <c r="BD78" s="448"/>
    </row>
    <row r="79" spans="1:56" s="420" customFormat="1" ht="57" customHeight="1" x14ac:dyDescent="0.25">
      <c r="A79" s="406">
        <v>4</v>
      </c>
      <c r="B79" s="408" t="s">
        <v>248</v>
      </c>
      <c r="C79" s="405"/>
      <c r="D79" s="425" t="s">
        <v>654</v>
      </c>
      <c r="E79" s="426"/>
      <c r="F79" s="403"/>
      <c r="G79" s="390"/>
      <c r="H79" s="390"/>
      <c r="I79" s="426" t="s">
        <v>947</v>
      </c>
      <c r="J79" s="240" t="s">
        <v>947</v>
      </c>
      <c r="K79" s="211"/>
      <c r="L79" s="777"/>
      <c r="M79" s="777"/>
      <c r="N79" s="777"/>
      <c r="O79" s="777"/>
      <c r="P79" s="777"/>
      <c r="Q79" s="777"/>
      <c r="R79" s="777"/>
      <c r="S79" s="777"/>
      <c r="T79" s="777"/>
      <c r="U79" s="777"/>
      <c r="V79" s="777"/>
      <c r="W79" s="777"/>
      <c r="X79" s="777"/>
      <c r="Y79" s="777"/>
      <c r="Z79" s="777"/>
      <c r="AA79" s="777"/>
      <c r="AB79" s="777"/>
      <c r="AC79" s="777"/>
      <c r="AD79" s="777"/>
      <c r="AE79" s="777"/>
      <c r="AF79" s="777"/>
      <c r="AG79" s="777"/>
      <c r="AH79" s="777"/>
      <c r="AI79" s="777"/>
      <c r="AJ79" s="777"/>
      <c r="AK79" s="777"/>
      <c r="AL79" s="777"/>
      <c r="AM79" s="777"/>
      <c r="AN79" s="777"/>
      <c r="AO79" s="777"/>
      <c r="AP79" s="777"/>
      <c r="AQ79" s="777"/>
      <c r="AR79" s="777"/>
      <c r="AS79" s="777"/>
      <c r="AT79" s="777"/>
      <c r="AU79" s="777"/>
      <c r="AV79" s="777"/>
      <c r="AW79" s="777"/>
      <c r="AX79" s="777"/>
      <c r="AY79" s="700"/>
      <c r="AZ79" s="701" t="s">
        <v>1024</v>
      </c>
      <c r="BA79" s="622">
        <v>23</v>
      </c>
      <c r="BB79" s="692"/>
      <c r="BC79" s="448"/>
      <c r="BD79" s="448"/>
    </row>
    <row r="80" spans="1:56" s="420" customFormat="1" ht="74.25" customHeight="1" x14ac:dyDescent="0.25">
      <c r="A80" s="406"/>
      <c r="B80" s="408" t="s">
        <v>246</v>
      </c>
      <c r="C80" s="405" t="s">
        <v>38</v>
      </c>
      <c r="D80" s="425"/>
      <c r="E80" s="742" t="s">
        <v>697</v>
      </c>
      <c r="F80" s="403">
        <v>27</v>
      </c>
      <c r="G80" s="390">
        <v>20.5</v>
      </c>
      <c r="H80" s="390">
        <v>18</v>
      </c>
      <c r="I80" s="426" t="s">
        <v>947</v>
      </c>
      <c r="J80" s="240" t="s">
        <v>947</v>
      </c>
      <c r="K80" s="211" t="s">
        <v>1390</v>
      </c>
      <c r="L80" s="777"/>
      <c r="M80" s="777"/>
      <c r="N80" s="777"/>
      <c r="O80" s="777"/>
      <c r="P80" s="777"/>
      <c r="Q80" s="777"/>
      <c r="R80" s="777"/>
      <c r="S80" s="777"/>
      <c r="T80" s="777"/>
      <c r="U80" s="777"/>
      <c r="V80" s="777"/>
      <c r="W80" s="777"/>
      <c r="X80" s="777"/>
      <c r="Y80" s="777"/>
      <c r="Z80" s="777"/>
      <c r="AA80" s="777"/>
      <c r="AB80" s="777"/>
      <c r="AC80" s="777"/>
      <c r="AD80" s="777"/>
      <c r="AE80" s="777"/>
      <c r="AF80" s="777"/>
      <c r="AG80" s="777"/>
      <c r="AH80" s="777"/>
      <c r="AI80" s="777"/>
      <c r="AJ80" s="777"/>
      <c r="AK80" s="777"/>
      <c r="AL80" s="777"/>
      <c r="AM80" s="777"/>
      <c r="AN80" s="777"/>
      <c r="AO80" s="777"/>
      <c r="AP80" s="777"/>
      <c r="AQ80" s="777"/>
      <c r="AR80" s="777"/>
      <c r="AS80" s="777"/>
      <c r="AT80" s="777"/>
      <c r="AU80" s="777"/>
      <c r="AV80" s="777"/>
      <c r="AW80" s="777"/>
      <c r="AX80" s="777"/>
      <c r="AY80" s="700" t="s">
        <v>1023</v>
      </c>
      <c r="AZ80" s="701" t="s">
        <v>973</v>
      </c>
      <c r="BA80" s="622" t="s">
        <v>678</v>
      </c>
      <c r="BB80" s="692">
        <v>3</v>
      </c>
      <c r="BC80" s="448"/>
      <c r="BD80" s="448"/>
    </row>
    <row r="81" spans="1:56" s="420" customFormat="1" ht="36" customHeight="1" x14ac:dyDescent="0.25">
      <c r="A81" s="406"/>
      <c r="B81" s="408" t="s">
        <v>247</v>
      </c>
      <c r="C81" s="405" t="s">
        <v>38</v>
      </c>
      <c r="D81" s="425"/>
      <c r="E81" s="742" t="s">
        <v>697</v>
      </c>
      <c r="F81" s="403">
        <v>6</v>
      </c>
      <c r="G81" s="390">
        <v>0</v>
      </c>
      <c r="H81" s="390">
        <v>0</v>
      </c>
      <c r="I81" s="426" t="s">
        <v>947</v>
      </c>
      <c r="J81" s="240" t="s">
        <v>947</v>
      </c>
      <c r="K81" s="244" t="s">
        <v>965</v>
      </c>
      <c r="L81" s="778"/>
      <c r="M81" s="778"/>
      <c r="N81" s="778"/>
      <c r="O81" s="778"/>
      <c r="P81" s="778"/>
      <c r="Q81" s="778"/>
      <c r="R81" s="778"/>
      <c r="S81" s="778"/>
      <c r="T81" s="778"/>
      <c r="U81" s="778"/>
      <c r="V81" s="778"/>
      <c r="W81" s="778"/>
      <c r="X81" s="778"/>
      <c r="Y81" s="778"/>
      <c r="Z81" s="778"/>
      <c r="AA81" s="778"/>
      <c r="AB81" s="778"/>
      <c r="AC81" s="778"/>
      <c r="AD81" s="778"/>
      <c r="AE81" s="778"/>
      <c r="AF81" s="778"/>
      <c r="AG81" s="778"/>
      <c r="AH81" s="778"/>
      <c r="AI81" s="778"/>
      <c r="AJ81" s="778"/>
      <c r="AK81" s="778"/>
      <c r="AL81" s="778"/>
      <c r="AM81" s="778"/>
      <c r="AN81" s="778"/>
      <c r="AO81" s="778"/>
      <c r="AP81" s="778"/>
      <c r="AQ81" s="778"/>
      <c r="AR81" s="778"/>
      <c r="AS81" s="778"/>
      <c r="AT81" s="778"/>
      <c r="AU81" s="778"/>
      <c r="AV81" s="778"/>
      <c r="AW81" s="778"/>
      <c r="AX81" s="778"/>
      <c r="AY81" s="700" t="s">
        <v>993</v>
      </c>
      <c r="AZ81" s="701" t="s">
        <v>973</v>
      </c>
      <c r="BA81" s="622" t="s">
        <v>678</v>
      </c>
      <c r="BB81" s="692">
        <v>3</v>
      </c>
      <c r="BC81" s="448"/>
      <c r="BD81" s="448"/>
    </row>
    <row r="82" spans="1:56" s="420" customFormat="1" ht="31.5" customHeight="1" x14ac:dyDescent="0.25">
      <c r="A82" s="407">
        <v>5</v>
      </c>
      <c r="B82" s="408" t="s">
        <v>249</v>
      </c>
      <c r="C82" s="405" t="s">
        <v>38</v>
      </c>
      <c r="D82" s="425" t="s">
        <v>654</v>
      </c>
      <c r="E82" s="740" t="s">
        <v>697</v>
      </c>
      <c r="F82" s="390">
        <v>0</v>
      </c>
      <c r="G82" s="390">
        <v>0</v>
      </c>
      <c r="H82" s="390">
        <v>0</v>
      </c>
      <c r="I82" s="411" t="s">
        <v>947</v>
      </c>
      <c r="J82" s="445" t="s">
        <v>947</v>
      </c>
      <c r="K82" s="449" t="s">
        <v>1051</v>
      </c>
      <c r="L82" s="782"/>
      <c r="M82" s="782"/>
      <c r="N82" s="782"/>
      <c r="O82" s="782"/>
      <c r="P82" s="782"/>
      <c r="Q82" s="782"/>
      <c r="R82" s="782"/>
      <c r="S82" s="782"/>
      <c r="T82" s="782"/>
      <c r="U82" s="782"/>
      <c r="V82" s="782"/>
      <c r="W82" s="782"/>
      <c r="X82" s="782"/>
      <c r="Y82" s="782"/>
      <c r="Z82" s="782"/>
      <c r="AA82" s="782"/>
      <c r="AB82" s="782"/>
      <c r="AC82" s="782"/>
      <c r="AD82" s="782"/>
      <c r="AE82" s="782"/>
      <c r="AF82" s="782"/>
      <c r="AG82" s="782"/>
      <c r="AH82" s="782"/>
      <c r="AI82" s="782"/>
      <c r="AJ82" s="782"/>
      <c r="AK82" s="782"/>
      <c r="AL82" s="782"/>
      <c r="AM82" s="782"/>
      <c r="AN82" s="782"/>
      <c r="AO82" s="782"/>
      <c r="AP82" s="782"/>
      <c r="AQ82" s="782"/>
      <c r="AR82" s="782"/>
      <c r="AS82" s="782"/>
      <c r="AT82" s="782"/>
      <c r="AU82" s="782"/>
      <c r="AV82" s="782"/>
      <c r="AW82" s="782"/>
      <c r="AX82" s="782"/>
      <c r="AY82" s="705" t="s">
        <v>993</v>
      </c>
      <c r="AZ82" s="705" t="s">
        <v>973</v>
      </c>
      <c r="BA82" s="622">
        <v>24</v>
      </c>
      <c r="BB82" s="692"/>
      <c r="BC82" s="448"/>
      <c r="BD82" s="448"/>
    </row>
    <row r="83" spans="1:56" s="420" customFormat="1" ht="31.5" customHeight="1" x14ac:dyDescent="0.25">
      <c r="A83" s="407">
        <v>6</v>
      </c>
      <c r="B83" s="408" t="s">
        <v>580</v>
      </c>
      <c r="C83" s="405"/>
      <c r="D83" s="425" t="s">
        <v>655</v>
      </c>
      <c r="E83" s="740" t="s">
        <v>697</v>
      </c>
      <c r="F83" s="390"/>
      <c r="G83" s="403">
        <v>1310</v>
      </c>
      <c r="H83" s="403">
        <v>1560</v>
      </c>
      <c r="I83" s="411" t="s">
        <v>947</v>
      </c>
      <c r="J83" s="445" t="s">
        <v>947</v>
      </c>
      <c r="K83" s="449" t="s">
        <v>1050</v>
      </c>
      <c r="L83" s="782"/>
      <c r="M83" s="782"/>
      <c r="N83" s="782"/>
      <c r="O83" s="782"/>
      <c r="P83" s="782"/>
      <c r="Q83" s="782"/>
      <c r="R83" s="782"/>
      <c r="S83" s="782"/>
      <c r="T83" s="782"/>
      <c r="U83" s="782"/>
      <c r="V83" s="782"/>
      <c r="W83" s="782"/>
      <c r="X83" s="782"/>
      <c r="Y83" s="782"/>
      <c r="Z83" s="782"/>
      <c r="AA83" s="782"/>
      <c r="AB83" s="782"/>
      <c r="AC83" s="782"/>
      <c r="AD83" s="782"/>
      <c r="AE83" s="782"/>
      <c r="AF83" s="782"/>
      <c r="AG83" s="782"/>
      <c r="AH83" s="782"/>
      <c r="AI83" s="782"/>
      <c r="AJ83" s="782"/>
      <c r="AK83" s="782"/>
      <c r="AL83" s="782"/>
      <c r="AM83" s="782"/>
      <c r="AN83" s="782"/>
      <c r="AO83" s="782"/>
      <c r="AP83" s="782"/>
      <c r="AQ83" s="782"/>
      <c r="AR83" s="782"/>
      <c r="AS83" s="782"/>
      <c r="AT83" s="782"/>
      <c r="AU83" s="782"/>
      <c r="AV83" s="782"/>
      <c r="AW83" s="782"/>
      <c r="AX83" s="782"/>
      <c r="AY83" s="705" t="s">
        <v>993</v>
      </c>
      <c r="AZ83" s="705" t="s">
        <v>973</v>
      </c>
      <c r="BA83" s="622">
        <v>25</v>
      </c>
      <c r="BB83" s="692"/>
      <c r="BC83" s="448"/>
      <c r="BD83" s="448"/>
    </row>
    <row r="84" spans="1:56" s="420" customFormat="1" ht="15" customHeight="1" x14ac:dyDescent="0.25">
      <c r="A84" s="416"/>
      <c r="B84" s="415" t="s">
        <v>37</v>
      </c>
      <c r="C84" s="415"/>
      <c r="D84" s="436"/>
      <c r="E84" s="215"/>
      <c r="F84" s="215"/>
      <c r="G84" s="223"/>
      <c r="H84" s="223"/>
      <c r="I84" s="375"/>
      <c r="J84" s="460"/>
      <c r="K84" s="508"/>
      <c r="L84" s="783"/>
      <c r="M84" s="783"/>
      <c r="N84" s="783"/>
      <c r="O84" s="783"/>
      <c r="P84" s="783"/>
      <c r="Q84" s="783"/>
      <c r="R84" s="783"/>
      <c r="S84" s="783"/>
      <c r="T84" s="783"/>
      <c r="U84" s="783"/>
      <c r="V84" s="783"/>
      <c r="W84" s="783"/>
      <c r="X84" s="783"/>
      <c r="Y84" s="783"/>
      <c r="Z84" s="783"/>
      <c r="AA84" s="783"/>
      <c r="AB84" s="783"/>
      <c r="AC84" s="783"/>
      <c r="AD84" s="783"/>
      <c r="AE84" s="783"/>
      <c r="AF84" s="783"/>
      <c r="AG84" s="783"/>
      <c r="AH84" s="783"/>
      <c r="AI84" s="783"/>
      <c r="AJ84" s="783"/>
      <c r="AK84" s="783"/>
      <c r="AL84" s="783"/>
      <c r="AM84" s="783"/>
      <c r="AN84" s="783"/>
      <c r="AO84" s="783"/>
      <c r="AP84" s="783"/>
      <c r="AQ84" s="783"/>
      <c r="AR84" s="783"/>
      <c r="AS84" s="783"/>
      <c r="AT84" s="783"/>
      <c r="AU84" s="783"/>
      <c r="AV84" s="783"/>
      <c r="AW84" s="783"/>
      <c r="AX84" s="783"/>
      <c r="AY84" s="700"/>
      <c r="AZ84" s="701"/>
      <c r="BA84" s="622"/>
      <c r="BB84" s="692"/>
      <c r="BC84" s="448"/>
      <c r="BD84" s="448"/>
    </row>
    <row r="85" spans="1:56" s="420" customFormat="1" ht="51.75" customHeight="1" x14ac:dyDescent="0.25">
      <c r="A85" s="397">
        <v>1</v>
      </c>
      <c r="B85" s="394" t="s">
        <v>86</v>
      </c>
      <c r="C85" s="425" t="s">
        <v>250</v>
      </c>
      <c r="D85" s="425" t="s">
        <v>947</v>
      </c>
      <c r="E85" s="425" t="s">
        <v>1</v>
      </c>
      <c r="F85" s="425">
        <v>282.2</v>
      </c>
      <c r="G85" s="425">
        <v>6401.2</v>
      </c>
      <c r="H85" s="425">
        <v>6401.2</v>
      </c>
      <c r="I85" s="409" t="s">
        <v>40</v>
      </c>
      <c r="J85" s="240" t="s">
        <v>368</v>
      </c>
      <c r="K85" s="211" t="s">
        <v>1053</v>
      </c>
      <c r="L85" s="777"/>
      <c r="M85" s="777"/>
      <c r="N85" s="777"/>
      <c r="O85" s="777"/>
      <c r="P85" s="777"/>
      <c r="Q85" s="777"/>
      <c r="R85" s="777"/>
      <c r="S85" s="777"/>
      <c r="T85" s="777"/>
      <c r="U85" s="777"/>
      <c r="V85" s="777"/>
      <c r="W85" s="777"/>
      <c r="X85" s="777"/>
      <c r="Y85" s="777"/>
      <c r="Z85" s="777"/>
      <c r="AA85" s="777"/>
      <c r="AB85" s="777"/>
      <c r="AC85" s="777"/>
      <c r="AD85" s="777"/>
      <c r="AE85" s="777"/>
      <c r="AF85" s="777"/>
      <c r="AG85" s="777"/>
      <c r="AH85" s="777"/>
      <c r="AI85" s="777"/>
      <c r="AJ85" s="777"/>
      <c r="AK85" s="777"/>
      <c r="AL85" s="777"/>
      <c r="AM85" s="777"/>
      <c r="AN85" s="777"/>
      <c r="AO85" s="777"/>
      <c r="AP85" s="777"/>
      <c r="AQ85" s="777"/>
      <c r="AR85" s="777"/>
      <c r="AS85" s="777"/>
      <c r="AT85" s="777"/>
      <c r="AU85" s="777"/>
      <c r="AV85" s="777"/>
      <c r="AW85" s="777"/>
      <c r="AX85" s="777"/>
      <c r="AY85" s="700" t="s">
        <v>993</v>
      </c>
      <c r="AZ85" s="701" t="s">
        <v>974</v>
      </c>
      <c r="BA85" s="622"/>
      <c r="BB85" s="692"/>
      <c r="BC85" s="448"/>
      <c r="BD85" s="448"/>
    </row>
    <row r="86" spans="1:56" s="420" customFormat="1" ht="54" customHeight="1" x14ac:dyDescent="0.25">
      <c r="A86" s="397">
        <v>2</v>
      </c>
      <c r="B86" s="412" t="s">
        <v>251</v>
      </c>
      <c r="C86" s="411" t="s">
        <v>262</v>
      </c>
      <c r="D86" s="411" t="s">
        <v>947</v>
      </c>
      <c r="E86" s="411" t="s">
        <v>252</v>
      </c>
      <c r="F86" s="411">
        <v>4000</v>
      </c>
      <c r="G86" s="411">
        <v>12516</v>
      </c>
      <c r="H86" s="411">
        <v>11081.55</v>
      </c>
      <c r="I86" s="409" t="s">
        <v>33</v>
      </c>
      <c r="J86" s="410"/>
      <c r="K86" s="211" t="s">
        <v>1073</v>
      </c>
      <c r="L86" s="777"/>
      <c r="M86" s="777"/>
      <c r="N86" s="777"/>
      <c r="O86" s="777"/>
      <c r="P86" s="777"/>
      <c r="Q86" s="777"/>
      <c r="R86" s="777"/>
      <c r="S86" s="777"/>
      <c r="T86" s="777"/>
      <c r="U86" s="777"/>
      <c r="V86" s="777"/>
      <c r="W86" s="777"/>
      <c r="X86" s="777"/>
      <c r="Y86" s="777"/>
      <c r="Z86" s="777"/>
      <c r="AA86" s="777"/>
      <c r="AB86" s="777"/>
      <c r="AC86" s="777"/>
      <c r="AD86" s="777"/>
      <c r="AE86" s="777"/>
      <c r="AF86" s="777"/>
      <c r="AG86" s="777"/>
      <c r="AH86" s="777"/>
      <c r="AI86" s="777"/>
      <c r="AJ86" s="777"/>
      <c r="AK86" s="777"/>
      <c r="AL86" s="777"/>
      <c r="AM86" s="777"/>
      <c r="AN86" s="777"/>
      <c r="AO86" s="777"/>
      <c r="AP86" s="777"/>
      <c r="AQ86" s="777"/>
      <c r="AR86" s="777"/>
      <c r="AS86" s="777"/>
      <c r="AT86" s="777"/>
      <c r="AU86" s="777"/>
      <c r="AV86" s="777"/>
      <c r="AW86" s="777"/>
      <c r="AX86" s="777"/>
      <c r="AY86" s="702" t="s">
        <v>1132</v>
      </c>
      <c r="AZ86" s="705" t="s">
        <v>974</v>
      </c>
      <c r="BA86" s="622"/>
      <c r="BB86" s="692"/>
      <c r="BC86" s="448"/>
      <c r="BD86" s="448"/>
    </row>
    <row r="87" spans="1:56" s="420" customFormat="1" ht="83.25" customHeight="1" x14ac:dyDescent="0.25">
      <c r="A87" s="397">
        <v>3</v>
      </c>
      <c r="B87" s="412" t="s">
        <v>488</v>
      </c>
      <c r="C87" s="411" t="s">
        <v>262</v>
      </c>
      <c r="D87" s="411" t="s">
        <v>947</v>
      </c>
      <c r="E87" s="411" t="s">
        <v>1</v>
      </c>
      <c r="F87" s="411"/>
      <c r="G87" s="411">
        <v>17000</v>
      </c>
      <c r="H87" s="411">
        <v>17988</v>
      </c>
      <c r="I87" s="409" t="s">
        <v>33</v>
      </c>
      <c r="J87" s="410"/>
      <c r="K87" s="211" t="s">
        <v>1068</v>
      </c>
      <c r="L87" s="777"/>
      <c r="M87" s="777"/>
      <c r="N87" s="777"/>
      <c r="O87" s="777"/>
      <c r="P87" s="777"/>
      <c r="Q87" s="777"/>
      <c r="R87" s="777"/>
      <c r="S87" s="777"/>
      <c r="T87" s="777"/>
      <c r="U87" s="777"/>
      <c r="V87" s="777"/>
      <c r="W87" s="777"/>
      <c r="X87" s="777"/>
      <c r="Y87" s="777"/>
      <c r="Z87" s="777"/>
      <c r="AA87" s="777"/>
      <c r="AB87" s="777"/>
      <c r="AC87" s="777"/>
      <c r="AD87" s="777"/>
      <c r="AE87" s="777"/>
      <c r="AF87" s="777"/>
      <c r="AG87" s="777"/>
      <c r="AH87" s="777"/>
      <c r="AI87" s="777"/>
      <c r="AJ87" s="777"/>
      <c r="AK87" s="777"/>
      <c r="AL87" s="777"/>
      <c r="AM87" s="777"/>
      <c r="AN87" s="777"/>
      <c r="AO87" s="777"/>
      <c r="AP87" s="777"/>
      <c r="AQ87" s="777"/>
      <c r="AR87" s="777"/>
      <c r="AS87" s="777"/>
      <c r="AT87" s="777"/>
      <c r="AU87" s="777"/>
      <c r="AV87" s="777"/>
      <c r="AW87" s="777"/>
      <c r="AX87" s="777"/>
      <c r="AY87" s="705" t="s">
        <v>993</v>
      </c>
      <c r="AZ87" s="705" t="s">
        <v>974</v>
      </c>
      <c r="BA87" s="622"/>
      <c r="BB87" s="692"/>
      <c r="BC87" s="448"/>
      <c r="BD87" s="448"/>
    </row>
    <row r="88" spans="1:56" s="420" customFormat="1" ht="69.75" customHeight="1" x14ac:dyDescent="0.25">
      <c r="A88" s="424">
        <v>11</v>
      </c>
      <c r="B88" s="394" t="s">
        <v>415</v>
      </c>
      <c r="C88" s="423" t="s">
        <v>250</v>
      </c>
      <c r="D88" s="425" t="s">
        <v>947</v>
      </c>
      <c r="E88" s="423" t="s">
        <v>1</v>
      </c>
      <c r="F88" s="425"/>
      <c r="G88" s="426">
        <v>317</v>
      </c>
      <c r="H88" s="426">
        <v>317</v>
      </c>
      <c r="I88" s="409" t="s">
        <v>33</v>
      </c>
      <c r="J88" s="240"/>
      <c r="K88" s="211" t="s">
        <v>1067</v>
      </c>
      <c r="L88" s="777"/>
      <c r="M88" s="777"/>
      <c r="N88" s="777"/>
      <c r="O88" s="777"/>
      <c r="P88" s="777"/>
      <c r="Q88" s="777"/>
      <c r="R88" s="777"/>
      <c r="S88" s="777"/>
      <c r="T88" s="777"/>
      <c r="U88" s="777"/>
      <c r="V88" s="777"/>
      <c r="W88" s="777"/>
      <c r="X88" s="777"/>
      <c r="Y88" s="777"/>
      <c r="Z88" s="777"/>
      <c r="AA88" s="777"/>
      <c r="AB88" s="777"/>
      <c r="AC88" s="777"/>
      <c r="AD88" s="777"/>
      <c r="AE88" s="777"/>
      <c r="AF88" s="777"/>
      <c r="AG88" s="777"/>
      <c r="AH88" s="777"/>
      <c r="AI88" s="777"/>
      <c r="AJ88" s="777"/>
      <c r="AK88" s="777"/>
      <c r="AL88" s="777"/>
      <c r="AM88" s="777"/>
      <c r="AN88" s="777"/>
      <c r="AO88" s="777"/>
      <c r="AP88" s="777"/>
      <c r="AQ88" s="777"/>
      <c r="AR88" s="777"/>
      <c r="AS88" s="777"/>
      <c r="AT88" s="777"/>
      <c r="AU88" s="777"/>
      <c r="AV88" s="777"/>
      <c r="AW88" s="777"/>
      <c r="AX88" s="777"/>
      <c r="AY88" s="700" t="s">
        <v>993</v>
      </c>
      <c r="AZ88" s="701" t="s">
        <v>974</v>
      </c>
      <c r="BA88" s="622"/>
      <c r="BB88" s="692"/>
      <c r="BC88" s="448"/>
      <c r="BD88" s="448"/>
    </row>
    <row r="89" spans="1:56" s="420" customFormat="1" ht="48.75" customHeight="1" x14ac:dyDescent="0.25">
      <c r="A89" s="397">
        <v>31</v>
      </c>
      <c r="B89" s="394" t="s">
        <v>489</v>
      </c>
      <c r="C89" s="399" t="s">
        <v>250</v>
      </c>
      <c r="D89" s="399" t="s">
        <v>947</v>
      </c>
      <c r="E89" s="425" t="s">
        <v>1</v>
      </c>
      <c r="F89" s="425"/>
      <c r="G89" s="426">
        <v>10090</v>
      </c>
      <c r="H89" s="426">
        <v>10090</v>
      </c>
      <c r="I89" s="409" t="s">
        <v>33</v>
      </c>
      <c r="J89" s="410"/>
      <c r="K89" s="211" t="s">
        <v>1296</v>
      </c>
      <c r="L89" s="777"/>
      <c r="M89" s="777"/>
      <c r="N89" s="777"/>
      <c r="O89" s="777"/>
      <c r="P89" s="777"/>
      <c r="Q89" s="777"/>
      <c r="R89" s="777"/>
      <c r="S89" s="777"/>
      <c r="T89" s="777"/>
      <c r="U89" s="777"/>
      <c r="V89" s="777"/>
      <c r="W89" s="777"/>
      <c r="X89" s="777"/>
      <c r="Y89" s="777"/>
      <c r="Z89" s="777"/>
      <c r="AA89" s="777"/>
      <c r="AB89" s="777"/>
      <c r="AC89" s="777"/>
      <c r="AD89" s="777"/>
      <c r="AE89" s="777"/>
      <c r="AF89" s="777"/>
      <c r="AG89" s="777"/>
      <c r="AH89" s="777"/>
      <c r="AI89" s="777"/>
      <c r="AJ89" s="777"/>
      <c r="AK89" s="777"/>
      <c r="AL89" s="777"/>
      <c r="AM89" s="777"/>
      <c r="AN89" s="777"/>
      <c r="AO89" s="777"/>
      <c r="AP89" s="777"/>
      <c r="AQ89" s="777"/>
      <c r="AR89" s="777"/>
      <c r="AS89" s="777"/>
      <c r="AT89" s="777"/>
      <c r="AU89" s="777"/>
      <c r="AV89" s="777"/>
      <c r="AW89" s="777"/>
      <c r="AX89" s="777"/>
      <c r="AY89" s="705" t="s">
        <v>993</v>
      </c>
      <c r="AZ89" s="705" t="s">
        <v>974</v>
      </c>
      <c r="BA89" s="622"/>
      <c r="BB89" s="692"/>
      <c r="BC89" s="448"/>
      <c r="BD89" s="448"/>
    </row>
    <row r="90" spans="1:56" s="420" customFormat="1" ht="54.75" customHeight="1" x14ac:dyDescent="0.25">
      <c r="A90" s="397">
        <v>34</v>
      </c>
      <c r="B90" s="394" t="s">
        <v>490</v>
      </c>
      <c r="C90" s="425" t="s">
        <v>250</v>
      </c>
      <c r="D90" s="425" t="s">
        <v>947</v>
      </c>
      <c r="E90" s="425" t="s">
        <v>1</v>
      </c>
      <c r="F90" s="425"/>
      <c r="G90" s="426">
        <v>120</v>
      </c>
      <c r="H90" s="426">
        <v>120</v>
      </c>
      <c r="I90" s="409" t="s">
        <v>33</v>
      </c>
      <c r="J90" s="240" t="s">
        <v>47</v>
      </c>
      <c r="K90" s="211" t="s">
        <v>1070</v>
      </c>
      <c r="L90" s="777"/>
      <c r="M90" s="777"/>
      <c r="N90" s="777"/>
      <c r="O90" s="777"/>
      <c r="P90" s="777"/>
      <c r="Q90" s="777"/>
      <c r="R90" s="777"/>
      <c r="S90" s="777"/>
      <c r="T90" s="777"/>
      <c r="U90" s="777"/>
      <c r="V90" s="777"/>
      <c r="W90" s="777"/>
      <c r="X90" s="777"/>
      <c r="Y90" s="777"/>
      <c r="Z90" s="777"/>
      <c r="AA90" s="777"/>
      <c r="AB90" s="777"/>
      <c r="AC90" s="777"/>
      <c r="AD90" s="777"/>
      <c r="AE90" s="777"/>
      <c r="AF90" s="777"/>
      <c r="AG90" s="777"/>
      <c r="AH90" s="777"/>
      <c r="AI90" s="777"/>
      <c r="AJ90" s="777"/>
      <c r="AK90" s="777"/>
      <c r="AL90" s="777"/>
      <c r="AM90" s="777"/>
      <c r="AN90" s="777"/>
      <c r="AO90" s="777"/>
      <c r="AP90" s="777"/>
      <c r="AQ90" s="777"/>
      <c r="AR90" s="777"/>
      <c r="AS90" s="777"/>
      <c r="AT90" s="777"/>
      <c r="AU90" s="777"/>
      <c r="AV90" s="777"/>
      <c r="AW90" s="777"/>
      <c r="AX90" s="777"/>
      <c r="AY90" s="700" t="s">
        <v>993</v>
      </c>
      <c r="AZ90" s="701" t="s">
        <v>974</v>
      </c>
      <c r="BA90" s="622"/>
      <c r="BB90" s="692"/>
      <c r="BC90" s="448"/>
      <c r="BD90" s="448"/>
    </row>
    <row r="91" spans="1:56" s="420" customFormat="1" ht="54.75" customHeight="1" x14ac:dyDescent="0.25">
      <c r="A91" s="397">
        <v>36</v>
      </c>
      <c r="B91" s="394" t="s">
        <v>491</v>
      </c>
      <c r="C91" s="425" t="s">
        <v>250</v>
      </c>
      <c r="D91" s="425" t="s">
        <v>947</v>
      </c>
      <c r="E91" s="425" t="s">
        <v>1</v>
      </c>
      <c r="F91" s="425"/>
      <c r="G91" s="426">
        <v>65</v>
      </c>
      <c r="H91" s="426">
        <v>65</v>
      </c>
      <c r="I91" s="409" t="s">
        <v>33</v>
      </c>
      <c r="J91" s="240"/>
      <c r="K91" s="211" t="s">
        <v>1069</v>
      </c>
      <c r="L91" s="777"/>
      <c r="M91" s="777"/>
      <c r="N91" s="777"/>
      <c r="O91" s="777"/>
      <c r="P91" s="777"/>
      <c r="Q91" s="777"/>
      <c r="R91" s="777"/>
      <c r="S91" s="777"/>
      <c r="T91" s="777"/>
      <c r="U91" s="777"/>
      <c r="V91" s="777"/>
      <c r="W91" s="777"/>
      <c r="X91" s="777"/>
      <c r="Y91" s="777"/>
      <c r="Z91" s="777"/>
      <c r="AA91" s="777"/>
      <c r="AB91" s="777"/>
      <c r="AC91" s="777"/>
      <c r="AD91" s="777"/>
      <c r="AE91" s="777"/>
      <c r="AF91" s="777"/>
      <c r="AG91" s="777"/>
      <c r="AH91" s="777"/>
      <c r="AI91" s="777"/>
      <c r="AJ91" s="777"/>
      <c r="AK91" s="777"/>
      <c r="AL91" s="777"/>
      <c r="AM91" s="777"/>
      <c r="AN91" s="777"/>
      <c r="AO91" s="777"/>
      <c r="AP91" s="777"/>
      <c r="AQ91" s="777"/>
      <c r="AR91" s="777"/>
      <c r="AS91" s="777"/>
      <c r="AT91" s="777"/>
      <c r="AU91" s="777"/>
      <c r="AV91" s="777"/>
      <c r="AW91" s="777"/>
      <c r="AX91" s="777"/>
      <c r="AY91" s="700" t="s">
        <v>993</v>
      </c>
      <c r="AZ91" s="701" t="s">
        <v>974</v>
      </c>
      <c r="BA91" s="622"/>
      <c r="BB91" s="692"/>
      <c r="BC91" s="448"/>
      <c r="BD91" s="448"/>
    </row>
    <row r="92" spans="1:56" s="420" customFormat="1" ht="53.25" customHeight="1" x14ac:dyDescent="0.25">
      <c r="A92" s="397">
        <v>37</v>
      </c>
      <c r="B92" s="394" t="s">
        <v>492</v>
      </c>
      <c r="C92" s="425" t="s">
        <v>250</v>
      </c>
      <c r="D92" s="425" t="s">
        <v>947</v>
      </c>
      <c r="E92" s="425" t="s">
        <v>1</v>
      </c>
      <c r="F92" s="425"/>
      <c r="G92" s="426">
        <v>12</v>
      </c>
      <c r="H92" s="426">
        <v>12</v>
      </c>
      <c r="I92" s="409" t="s">
        <v>33</v>
      </c>
      <c r="J92" s="240"/>
      <c r="K92" s="211" t="s">
        <v>1066</v>
      </c>
      <c r="L92" s="777"/>
      <c r="M92" s="777"/>
      <c r="N92" s="777"/>
      <c r="O92" s="777"/>
      <c r="P92" s="777"/>
      <c r="Q92" s="777"/>
      <c r="R92" s="777"/>
      <c r="S92" s="777"/>
      <c r="T92" s="777"/>
      <c r="U92" s="777"/>
      <c r="V92" s="777"/>
      <c r="W92" s="777"/>
      <c r="X92" s="777"/>
      <c r="Y92" s="777"/>
      <c r="Z92" s="777"/>
      <c r="AA92" s="777"/>
      <c r="AB92" s="777"/>
      <c r="AC92" s="777"/>
      <c r="AD92" s="777"/>
      <c r="AE92" s="777"/>
      <c r="AF92" s="777"/>
      <c r="AG92" s="777"/>
      <c r="AH92" s="777"/>
      <c r="AI92" s="777"/>
      <c r="AJ92" s="777"/>
      <c r="AK92" s="777"/>
      <c r="AL92" s="777"/>
      <c r="AM92" s="777"/>
      <c r="AN92" s="777"/>
      <c r="AO92" s="777"/>
      <c r="AP92" s="777"/>
      <c r="AQ92" s="777"/>
      <c r="AR92" s="777"/>
      <c r="AS92" s="777"/>
      <c r="AT92" s="777"/>
      <c r="AU92" s="777"/>
      <c r="AV92" s="777"/>
      <c r="AW92" s="777"/>
      <c r="AX92" s="777"/>
      <c r="AY92" s="700" t="s">
        <v>993</v>
      </c>
      <c r="AZ92" s="701" t="s">
        <v>974</v>
      </c>
      <c r="BA92" s="622"/>
      <c r="BB92" s="692"/>
      <c r="BC92" s="448"/>
      <c r="BD92" s="448"/>
    </row>
    <row r="93" spans="1:56" s="420" customFormat="1" ht="69.75" customHeight="1" x14ac:dyDescent="0.25">
      <c r="A93" s="397">
        <v>39</v>
      </c>
      <c r="B93" s="394" t="s">
        <v>493</v>
      </c>
      <c r="C93" s="425" t="s">
        <v>250</v>
      </c>
      <c r="D93" s="425" t="s">
        <v>947</v>
      </c>
      <c r="E93" s="425" t="s">
        <v>481</v>
      </c>
      <c r="F93" s="425"/>
      <c r="G93" s="426">
        <v>358</v>
      </c>
      <c r="H93" s="426">
        <v>358</v>
      </c>
      <c r="I93" s="409" t="s">
        <v>33</v>
      </c>
      <c r="J93" s="240"/>
      <c r="K93" s="211" t="s">
        <v>1065</v>
      </c>
      <c r="L93" s="777"/>
      <c r="M93" s="777"/>
      <c r="N93" s="777"/>
      <c r="O93" s="777"/>
      <c r="P93" s="777"/>
      <c r="Q93" s="777"/>
      <c r="R93" s="777"/>
      <c r="S93" s="777"/>
      <c r="T93" s="777"/>
      <c r="U93" s="777"/>
      <c r="V93" s="777"/>
      <c r="W93" s="777"/>
      <c r="X93" s="777"/>
      <c r="Y93" s="777"/>
      <c r="Z93" s="777"/>
      <c r="AA93" s="777"/>
      <c r="AB93" s="777"/>
      <c r="AC93" s="777"/>
      <c r="AD93" s="777"/>
      <c r="AE93" s="777"/>
      <c r="AF93" s="777"/>
      <c r="AG93" s="777"/>
      <c r="AH93" s="777"/>
      <c r="AI93" s="777"/>
      <c r="AJ93" s="777"/>
      <c r="AK93" s="777"/>
      <c r="AL93" s="777"/>
      <c r="AM93" s="777"/>
      <c r="AN93" s="777"/>
      <c r="AO93" s="777"/>
      <c r="AP93" s="777"/>
      <c r="AQ93" s="777"/>
      <c r="AR93" s="777"/>
      <c r="AS93" s="777"/>
      <c r="AT93" s="777"/>
      <c r="AU93" s="777"/>
      <c r="AV93" s="777"/>
      <c r="AW93" s="777"/>
      <c r="AX93" s="777"/>
      <c r="AY93" s="700" t="s">
        <v>993</v>
      </c>
      <c r="AZ93" s="701" t="s">
        <v>974</v>
      </c>
      <c r="BA93" s="622"/>
      <c r="BB93" s="692"/>
      <c r="BC93" s="448"/>
      <c r="BD93" s="448"/>
    </row>
    <row r="94" spans="1:56" s="420" customFormat="1" ht="54.75" customHeight="1" x14ac:dyDescent="0.25">
      <c r="A94" s="397">
        <v>40</v>
      </c>
      <c r="B94" s="389" t="s">
        <v>532</v>
      </c>
      <c r="C94" s="425" t="s">
        <v>250</v>
      </c>
      <c r="D94" s="425" t="s">
        <v>947</v>
      </c>
      <c r="E94" s="425" t="s">
        <v>481</v>
      </c>
      <c r="F94" s="425"/>
      <c r="G94" s="426">
        <v>50</v>
      </c>
      <c r="H94" s="426">
        <v>50</v>
      </c>
      <c r="I94" s="409" t="s">
        <v>33</v>
      </c>
      <c r="J94" s="240"/>
      <c r="K94" s="211" t="s">
        <v>1064</v>
      </c>
      <c r="L94" s="777"/>
      <c r="M94" s="777"/>
      <c r="N94" s="777"/>
      <c r="O94" s="777"/>
      <c r="P94" s="777"/>
      <c r="Q94" s="777"/>
      <c r="R94" s="777"/>
      <c r="S94" s="777"/>
      <c r="T94" s="777"/>
      <c r="U94" s="777"/>
      <c r="V94" s="777"/>
      <c r="W94" s="777"/>
      <c r="X94" s="777"/>
      <c r="Y94" s="777"/>
      <c r="Z94" s="777"/>
      <c r="AA94" s="777"/>
      <c r="AB94" s="777"/>
      <c r="AC94" s="777"/>
      <c r="AD94" s="777"/>
      <c r="AE94" s="777"/>
      <c r="AF94" s="777"/>
      <c r="AG94" s="777"/>
      <c r="AH94" s="777"/>
      <c r="AI94" s="777"/>
      <c r="AJ94" s="777"/>
      <c r="AK94" s="777"/>
      <c r="AL94" s="777"/>
      <c r="AM94" s="777"/>
      <c r="AN94" s="777"/>
      <c r="AO94" s="777"/>
      <c r="AP94" s="777"/>
      <c r="AQ94" s="777"/>
      <c r="AR94" s="777"/>
      <c r="AS94" s="777"/>
      <c r="AT94" s="777"/>
      <c r="AU94" s="777"/>
      <c r="AV94" s="777"/>
      <c r="AW94" s="777"/>
      <c r="AX94" s="777"/>
      <c r="AY94" s="700" t="s">
        <v>993</v>
      </c>
      <c r="AZ94" s="701" t="s">
        <v>974</v>
      </c>
      <c r="BA94" s="622"/>
      <c r="BB94" s="692"/>
      <c r="BC94" s="448"/>
      <c r="BD94" s="448"/>
    </row>
    <row r="95" spans="1:56" s="420" customFormat="1" ht="47.25" customHeight="1" x14ac:dyDescent="0.25">
      <c r="A95" s="397">
        <v>41</v>
      </c>
      <c r="B95" s="394" t="s">
        <v>494</v>
      </c>
      <c r="C95" s="425" t="s">
        <v>250</v>
      </c>
      <c r="D95" s="425" t="s">
        <v>947</v>
      </c>
      <c r="E95" s="425" t="s">
        <v>481</v>
      </c>
      <c r="F95" s="425"/>
      <c r="G95" s="426">
        <v>700</v>
      </c>
      <c r="H95" s="426">
        <v>700</v>
      </c>
      <c r="I95" s="409" t="s">
        <v>33</v>
      </c>
      <c r="J95" s="240"/>
      <c r="K95" s="211" t="s">
        <v>1063</v>
      </c>
      <c r="L95" s="777"/>
      <c r="M95" s="777"/>
      <c r="N95" s="777"/>
      <c r="O95" s="777"/>
      <c r="P95" s="777"/>
      <c r="Q95" s="777"/>
      <c r="R95" s="777"/>
      <c r="S95" s="777"/>
      <c r="T95" s="777"/>
      <c r="U95" s="777"/>
      <c r="V95" s="777"/>
      <c r="W95" s="777"/>
      <c r="X95" s="777"/>
      <c r="Y95" s="777"/>
      <c r="Z95" s="777"/>
      <c r="AA95" s="777"/>
      <c r="AB95" s="777"/>
      <c r="AC95" s="777"/>
      <c r="AD95" s="777"/>
      <c r="AE95" s="777"/>
      <c r="AF95" s="777"/>
      <c r="AG95" s="777"/>
      <c r="AH95" s="777"/>
      <c r="AI95" s="777"/>
      <c r="AJ95" s="777"/>
      <c r="AK95" s="777"/>
      <c r="AL95" s="777"/>
      <c r="AM95" s="777"/>
      <c r="AN95" s="777"/>
      <c r="AO95" s="777"/>
      <c r="AP95" s="777"/>
      <c r="AQ95" s="777"/>
      <c r="AR95" s="777"/>
      <c r="AS95" s="777"/>
      <c r="AT95" s="777"/>
      <c r="AU95" s="777"/>
      <c r="AV95" s="777"/>
      <c r="AW95" s="777"/>
      <c r="AX95" s="777"/>
      <c r="AY95" s="700" t="s">
        <v>993</v>
      </c>
      <c r="AZ95" s="701" t="s">
        <v>974</v>
      </c>
      <c r="BA95" s="622"/>
      <c r="BB95" s="692"/>
      <c r="BC95" s="448"/>
      <c r="BD95" s="448"/>
    </row>
    <row r="96" spans="1:56" s="420" customFormat="1" ht="67.5" customHeight="1" x14ac:dyDescent="0.25">
      <c r="A96" s="397">
        <v>42</v>
      </c>
      <c r="B96" s="394" t="s">
        <v>1052</v>
      </c>
      <c r="C96" s="425" t="s">
        <v>250</v>
      </c>
      <c r="D96" s="425" t="s">
        <v>947</v>
      </c>
      <c r="E96" s="425" t="s">
        <v>481</v>
      </c>
      <c r="F96" s="425"/>
      <c r="G96" s="426">
        <v>30</v>
      </c>
      <c r="H96" s="426">
        <v>30</v>
      </c>
      <c r="I96" s="409" t="s">
        <v>33</v>
      </c>
      <c r="J96" s="240"/>
      <c r="K96" s="211" t="s">
        <v>1062</v>
      </c>
      <c r="L96" s="777"/>
      <c r="M96" s="777"/>
      <c r="N96" s="777"/>
      <c r="O96" s="777"/>
      <c r="P96" s="777"/>
      <c r="Q96" s="777"/>
      <c r="R96" s="777"/>
      <c r="S96" s="777"/>
      <c r="T96" s="777"/>
      <c r="U96" s="777"/>
      <c r="V96" s="777"/>
      <c r="W96" s="777"/>
      <c r="X96" s="777"/>
      <c r="Y96" s="777"/>
      <c r="Z96" s="777"/>
      <c r="AA96" s="777"/>
      <c r="AB96" s="777"/>
      <c r="AC96" s="777"/>
      <c r="AD96" s="777"/>
      <c r="AE96" s="777"/>
      <c r="AF96" s="777"/>
      <c r="AG96" s="777"/>
      <c r="AH96" s="777"/>
      <c r="AI96" s="777"/>
      <c r="AJ96" s="777"/>
      <c r="AK96" s="777"/>
      <c r="AL96" s="777"/>
      <c r="AM96" s="777"/>
      <c r="AN96" s="777"/>
      <c r="AO96" s="777"/>
      <c r="AP96" s="777"/>
      <c r="AQ96" s="777"/>
      <c r="AR96" s="777"/>
      <c r="AS96" s="777"/>
      <c r="AT96" s="777"/>
      <c r="AU96" s="777"/>
      <c r="AV96" s="777"/>
      <c r="AW96" s="777"/>
      <c r="AX96" s="777"/>
      <c r="AY96" s="700" t="s">
        <v>993</v>
      </c>
      <c r="AZ96" s="701" t="s">
        <v>974</v>
      </c>
      <c r="BA96" s="622"/>
      <c r="BB96" s="692"/>
      <c r="BC96" s="448"/>
      <c r="BD96" s="448"/>
    </row>
    <row r="97" spans="1:56" s="420" customFormat="1" ht="67.5" customHeight="1" x14ac:dyDescent="0.25">
      <c r="A97" s="397">
        <v>45</v>
      </c>
      <c r="B97" s="394" t="s">
        <v>482</v>
      </c>
      <c r="C97" s="425" t="s">
        <v>250</v>
      </c>
      <c r="D97" s="425" t="s">
        <v>947</v>
      </c>
      <c r="E97" s="425" t="s">
        <v>481</v>
      </c>
      <c r="F97" s="425"/>
      <c r="G97" s="426">
        <v>1300</v>
      </c>
      <c r="H97" s="426">
        <v>1300</v>
      </c>
      <c r="I97" s="409" t="s">
        <v>33</v>
      </c>
      <c r="J97" s="240"/>
      <c r="K97" s="211" t="s">
        <v>1061</v>
      </c>
      <c r="L97" s="777"/>
      <c r="M97" s="777"/>
      <c r="N97" s="777"/>
      <c r="O97" s="777"/>
      <c r="P97" s="777"/>
      <c r="Q97" s="777"/>
      <c r="R97" s="777"/>
      <c r="S97" s="777"/>
      <c r="T97" s="777"/>
      <c r="U97" s="777"/>
      <c r="V97" s="777"/>
      <c r="W97" s="777"/>
      <c r="X97" s="777"/>
      <c r="Y97" s="777"/>
      <c r="Z97" s="777"/>
      <c r="AA97" s="777"/>
      <c r="AB97" s="777"/>
      <c r="AC97" s="777"/>
      <c r="AD97" s="777"/>
      <c r="AE97" s="777"/>
      <c r="AF97" s="777"/>
      <c r="AG97" s="777"/>
      <c r="AH97" s="777"/>
      <c r="AI97" s="777"/>
      <c r="AJ97" s="777"/>
      <c r="AK97" s="777"/>
      <c r="AL97" s="777"/>
      <c r="AM97" s="777"/>
      <c r="AN97" s="777"/>
      <c r="AO97" s="777"/>
      <c r="AP97" s="777"/>
      <c r="AQ97" s="777"/>
      <c r="AR97" s="777"/>
      <c r="AS97" s="777"/>
      <c r="AT97" s="777"/>
      <c r="AU97" s="777"/>
      <c r="AV97" s="777"/>
      <c r="AW97" s="777"/>
      <c r="AX97" s="777"/>
      <c r="AY97" s="700" t="s">
        <v>993</v>
      </c>
      <c r="AZ97" s="701" t="s">
        <v>974</v>
      </c>
      <c r="BA97" s="622"/>
      <c r="BB97" s="692"/>
      <c r="BC97" s="448"/>
      <c r="BD97" s="448"/>
    </row>
    <row r="98" spans="1:56" s="420" customFormat="1" ht="57.75" customHeight="1" x14ac:dyDescent="0.25">
      <c r="A98" s="397">
        <v>46</v>
      </c>
      <c r="B98" s="394" t="s">
        <v>533</v>
      </c>
      <c r="C98" s="425" t="s">
        <v>250</v>
      </c>
      <c r="D98" s="425" t="s">
        <v>947</v>
      </c>
      <c r="E98" s="425" t="s">
        <v>481</v>
      </c>
      <c r="F98" s="425"/>
      <c r="G98" s="426">
        <v>3500</v>
      </c>
      <c r="H98" s="426">
        <v>3500</v>
      </c>
      <c r="I98" s="409" t="s">
        <v>33</v>
      </c>
      <c r="J98" s="240"/>
      <c r="K98" s="211" t="s">
        <v>1054</v>
      </c>
      <c r="L98" s="777"/>
      <c r="M98" s="777"/>
      <c r="N98" s="777"/>
      <c r="O98" s="777"/>
      <c r="P98" s="777"/>
      <c r="Q98" s="777"/>
      <c r="R98" s="777"/>
      <c r="S98" s="777"/>
      <c r="T98" s="777"/>
      <c r="U98" s="777"/>
      <c r="V98" s="777"/>
      <c r="W98" s="777"/>
      <c r="X98" s="777"/>
      <c r="Y98" s="777"/>
      <c r="Z98" s="777"/>
      <c r="AA98" s="777"/>
      <c r="AB98" s="777"/>
      <c r="AC98" s="777"/>
      <c r="AD98" s="777"/>
      <c r="AE98" s="777"/>
      <c r="AF98" s="777"/>
      <c r="AG98" s="777"/>
      <c r="AH98" s="777"/>
      <c r="AI98" s="777"/>
      <c r="AJ98" s="777"/>
      <c r="AK98" s="777"/>
      <c r="AL98" s="777"/>
      <c r="AM98" s="777"/>
      <c r="AN98" s="777"/>
      <c r="AO98" s="777"/>
      <c r="AP98" s="777"/>
      <c r="AQ98" s="777"/>
      <c r="AR98" s="777"/>
      <c r="AS98" s="777"/>
      <c r="AT98" s="777"/>
      <c r="AU98" s="777"/>
      <c r="AV98" s="777"/>
      <c r="AW98" s="777"/>
      <c r="AX98" s="777"/>
      <c r="AY98" s="700" t="s">
        <v>993</v>
      </c>
      <c r="AZ98" s="701" t="s">
        <v>974</v>
      </c>
      <c r="BA98" s="622"/>
      <c r="BB98" s="692"/>
      <c r="BC98" s="448"/>
      <c r="BD98" s="448"/>
    </row>
    <row r="99" spans="1:56" s="420" customFormat="1" ht="71.25" customHeight="1" x14ac:dyDescent="0.25">
      <c r="A99" s="397">
        <v>51</v>
      </c>
      <c r="B99" s="394" t="s">
        <v>534</v>
      </c>
      <c r="C99" s="425" t="s">
        <v>250</v>
      </c>
      <c r="D99" s="425" t="s">
        <v>947</v>
      </c>
      <c r="E99" s="425" t="s">
        <v>481</v>
      </c>
      <c r="F99" s="425"/>
      <c r="G99" s="426">
        <v>500</v>
      </c>
      <c r="H99" s="426">
        <v>500</v>
      </c>
      <c r="I99" s="409" t="s">
        <v>33</v>
      </c>
      <c r="J99" s="240"/>
      <c r="K99" s="211" t="s">
        <v>1060</v>
      </c>
      <c r="L99" s="777"/>
      <c r="M99" s="777"/>
      <c r="N99" s="777"/>
      <c r="O99" s="777"/>
      <c r="P99" s="777"/>
      <c r="Q99" s="777"/>
      <c r="R99" s="777"/>
      <c r="S99" s="777"/>
      <c r="T99" s="777"/>
      <c r="U99" s="777"/>
      <c r="V99" s="777"/>
      <c r="W99" s="777"/>
      <c r="X99" s="777"/>
      <c r="Y99" s="777"/>
      <c r="Z99" s="777"/>
      <c r="AA99" s="777"/>
      <c r="AB99" s="777"/>
      <c r="AC99" s="777"/>
      <c r="AD99" s="777"/>
      <c r="AE99" s="777"/>
      <c r="AF99" s="777"/>
      <c r="AG99" s="777"/>
      <c r="AH99" s="777"/>
      <c r="AI99" s="777"/>
      <c r="AJ99" s="777"/>
      <c r="AK99" s="777"/>
      <c r="AL99" s="777"/>
      <c r="AM99" s="777"/>
      <c r="AN99" s="777"/>
      <c r="AO99" s="777"/>
      <c r="AP99" s="777"/>
      <c r="AQ99" s="777"/>
      <c r="AR99" s="777"/>
      <c r="AS99" s="777"/>
      <c r="AT99" s="777"/>
      <c r="AU99" s="777"/>
      <c r="AV99" s="777"/>
      <c r="AW99" s="777"/>
      <c r="AX99" s="777"/>
      <c r="AY99" s="700" t="s">
        <v>993</v>
      </c>
      <c r="AZ99" s="701" t="s">
        <v>974</v>
      </c>
      <c r="BA99" s="622"/>
      <c r="BB99" s="692"/>
      <c r="BC99" s="448"/>
      <c r="BD99" s="448"/>
    </row>
    <row r="100" spans="1:56" s="420" customFormat="1" ht="54" customHeight="1" x14ac:dyDescent="0.25">
      <c r="A100" s="397">
        <v>53</v>
      </c>
      <c r="B100" s="394" t="s">
        <v>483</v>
      </c>
      <c r="C100" s="425" t="s">
        <v>250</v>
      </c>
      <c r="D100" s="425" t="s">
        <v>947</v>
      </c>
      <c r="E100" s="425" t="s">
        <v>481</v>
      </c>
      <c r="F100" s="425"/>
      <c r="G100" s="426">
        <v>1000</v>
      </c>
      <c r="H100" s="426">
        <v>1000</v>
      </c>
      <c r="I100" s="409" t="s">
        <v>33</v>
      </c>
      <c r="J100" s="240"/>
      <c r="K100" s="211" t="s">
        <v>1059</v>
      </c>
      <c r="L100" s="777"/>
      <c r="M100" s="777"/>
      <c r="N100" s="777"/>
      <c r="O100" s="777"/>
      <c r="P100" s="777"/>
      <c r="Q100" s="777"/>
      <c r="R100" s="777"/>
      <c r="S100" s="777"/>
      <c r="T100" s="777"/>
      <c r="U100" s="777"/>
      <c r="V100" s="777"/>
      <c r="W100" s="777"/>
      <c r="X100" s="777"/>
      <c r="Y100" s="777"/>
      <c r="Z100" s="777"/>
      <c r="AA100" s="777"/>
      <c r="AB100" s="777"/>
      <c r="AC100" s="777"/>
      <c r="AD100" s="777"/>
      <c r="AE100" s="777"/>
      <c r="AF100" s="777"/>
      <c r="AG100" s="777"/>
      <c r="AH100" s="777"/>
      <c r="AI100" s="777"/>
      <c r="AJ100" s="777"/>
      <c r="AK100" s="777"/>
      <c r="AL100" s="777"/>
      <c r="AM100" s="777"/>
      <c r="AN100" s="777"/>
      <c r="AO100" s="777"/>
      <c r="AP100" s="777"/>
      <c r="AQ100" s="777"/>
      <c r="AR100" s="777"/>
      <c r="AS100" s="777"/>
      <c r="AT100" s="777"/>
      <c r="AU100" s="777"/>
      <c r="AV100" s="777"/>
      <c r="AW100" s="777"/>
      <c r="AX100" s="777"/>
      <c r="AY100" s="700" t="s">
        <v>993</v>
      </c>
      <c r="AZ100" s="701" t="s">
        <v>974</v>
      </c>
      <c r="BA100" s="622"/>
      <c r="BB100" s="692"/>
      <c r="BC100" s="448"/>
      <c r="BD100" s="448"/>
    </row>
    <row r="101" spans="1:56" s="420" customFormat="1" ht="66" customHeight="1" x14ac:dyDescent="0.25">
      <c r="A101" s="397">
        <v>54</v>
      </c>
      <c r="B101" s="413" t="s">
        <v>495</v>
      </c>
      <c r="C101" s="399" t="s">
        <v>369</v>
      </c>
      <c r="D101" s="399" t="s">
        <v>947</v>
      </c>
      <c r="E101" s="425" t="s">
        <v>2</v>
      </c>
      <c r="F101" s="425">
        <v>380</v>
      </c>
      <c r="G101" s="426">
        <v>380</v>
      </c>
      <c r="H101" s="426">
        <v>404</v>
      </c>
      <c r="I101" s="409"/>
      <c r="J101" s="429"/>
      <c r="K101" s="211" t="s">
        <v>1297</v>
      </c>
      <c r="L101" s="777"/>
      <c r="M101" s="777"/>
      <c r="N101" s="777"/>
      <c r="O101" s="777"/>
      <c r="P101" s="777"/>
      <c r="Q101" s="777"/>
      <c r="R101" s="777"/>
      <c r="S101" s="777"/>
      <c r="T101" s="777"/>
      <c r="U101" s="777"/>
      <c r="V101" s="777"/>
      <c r="W101" s="777"/>
      <c r="X101" s="777"/>
      <c r="Y101" s="777"/>
      <c r="Z101" s="777"/>
      <c r="AA101" s="777"/>
      <c r="AB101" s="777"/>
      <c r="AC101" s="777"/>
      <c r="AD101" s="777"/>
      <c r="AE101" s="777"/>
      <c r="AF101" s="777"/>
      <c r="AG101" s="777"/>
      <c r="AH101" s="777"/>
      <c r="AI101" s="777"/>
      <c r="AJ101" s="777"/>
      <c r="AK101" s="777"/>
      <c r="AL101" s="777"/>
      <c r="AM101" s="777"/>
      <c r="AN101" s="777"/>
      <c r="AO101" s="777"/>
      <c r="AP101" s="777"/>
      <c r="AQ101" s="777"/>
      <c r="AR101" s="777"/>
      <c r="AS101" s="777"/>
      <c r="AT101" s="777"/>
      <c r="AU101" s="777"/>
      <c r="AV101" s="777"/>
      <c r="AW101" s="777"/>
      <c r="AX101" s="777"/>
      <c r="AY101" s="706" t="s">
        <v>993</v>
      </c>
      <c r="AZ101" s="706" t="s">
        <v>974</v>
      </c>
      <c r="BA101" s="622"/>
      <c r="BB101" s="692"/>
      <c r="BC101" s="448"/>
      <c r="BD101" s="448"/>
    </row>
    <row r="102" spans="1:56" s="420" customFormat="1" ht="46.5" customHeight="1" x14ac:dyDescent="0.25">
      <c r="A102" s="851">
        <v>55</v>
      </c>
      <c r="B102" s="862" t="s">
        <v>253</v>
      </c>
      <c r="C102" s="863" t="s">
        <v>26</v>
      </c>
      <c r="D102" s="859" t="s">
        <v>947</v>
      </c>
      <c r="E102" s="855" t="s">
        <v>2</v>
      </c>
      <c r="F102" s="425">
        <v>5109.7</v>
      </c>
      <c r="G102" s="411">
        <v>8429.4</v>
      </c>
      <c r="H102" s="411">
        <v>8429.4</v>
      </c>
      <c r="I102" s="409" t="s">
        <v>41</v>
      </c>
      <c r="J102" s="430">
        <v>255053015</v>
      </c>
      <c r="K102" s="869" t="s">
        <v>1027</v>
      </c>
      <c r="L102" s="777"/>
      <c r="M102" s="777"/>
      <c r="N102" s="777"/>
      <c r="O102" s="777"/>
      <c r="P102" s="777"/>
      <c r="Q102" s="777"/>
      <c r="R102" s="777"/>
      <c r="S102" s="777"/>
      <c r="T102" s="777"/>
      <c r="U102" s="777"/>
      <c r="V102" s="777"/>
      <c r="W102" s="777"/>
      <c r="X102" s="777"/>
      <c r="Y102" s="777"/>
      <c r="Z102" s="777"/>
      <c r="AA102" s="777"/>
      <c r="AB102" s="777"/>
      <c r="AC102" s="777"/>
      <c r="AD102" s="777"/>
      <c r="AE102" s="777"/>
      <c r="AF102" s="777"/>
      <c r="AG102" s="777"/>
      <c r="AH102" s="777"/>
      <c r="AI102" s="777"/>
      <c r="AJ102" s="777"/>
      <c r="AK102" s="777"/>
      <c r="AL102" s="777"/>
      <c r="AM102" s="777"/>
      <c r="AN102" s="777"/>
      <c r="AO102" s="777"/>
      <c r="AP102" s="777"/>
      <c r="AQ102" s="777"/>
      <c r="AR102" s="777"/>
      <c r="AS102" s="777"/>
      <c r="AT102" s="777"/>
      <c r="AU102" s="777"/>
      <c r="AV102" s="777"/>
      <c r="AW102" s="777"/>
      <c r="AX102" s="777"/>
      <c r="AY102" s="706" t="s">
        <v>993</v>
      </c>
      <c r="AZ102" s="706" t="s">
        <v>974</v>
      </c>
      <c r="BA102" s="622"/>
      <c r="BB102" s="692"/>
      <c r="BC102" s="448"/>
      <c r="BD102" s="448"/>
    </row>
    <row r="103" spans="1:56" s="420" customFormat="1" ht="31.5" customHeight="1" x14ac:dyDescent="0.25">
      <c r="A103" s="851"/>
      <c r="B103" s="862"/>
      <c r="C103" s="863"/>
      <c r="D103" s="860"/>
      <c r="E103" s="855"/>
      <c r="F103" s="425"/>
      <c r="G103" s="411"/>
      <c r="H103" s="411"/>
      <c r="I103" s="409" t="s">
        <v>40</v>
      </c>
      <c r="J103" s="430">
        <v>255053011</v>
      </c>
      <c r="K103" s="869"/>
      <c r="L103" s="777"/>
      <c r="M103" s="777"/>
      <c r="N103" s="777"/>
      <c r="O103" s="777"/>
      <c r="P103" s="777"/>
      <c r="Q103" s="777"/>
      <c r="R103" s="777"/>
      <c r="S103" s="777"/>
      <c r="T103" s="777"/>
      <c r="U103" s="777"/>
      <c r="V103" s="777"/>
      <c r="W103" s="777"/>
      <c r="X103" s="777"/>
      <c r="Y103" s="777"/>
      <c r="Z103" s="777"/>
      <c r="AA103" s="777"/>
      <c r="AB103" s="777"/>
      <c r="AC103" s="777"/>
      <c r="AD103" s="777"/>
      <c r="AE103" s="777"/>
      <c r="AF103" s="777"/>
      <c r="AG103" s="777"/>
      <c r="AH103" s="777"/>
      <c r="AI103" s="777"/>
      <c r="AJ103" s="777"/>
      <c r="AK103" s="777"/>
      <c r="AL103" s="777"/>
      <c r="AM103" s="777"/>
      <c r="AN103" s="777"/>
      <c r="AO103" s="777"/>
      <c r="AP103" s="777"/>
      <c r="AQ103" s="777"/>
      <c r="AR103" s="777"/>
      <c r="AS103" s="777"/>
      <c r="AT103" s="777"/>
      <c r="AU103" s="777"/>
      <c r="AV103" s="777"/>
      <c r="AW103" s="777"/>
      <c r="AX103" s="777"/>
      <c r="AY103" s="706"/>
      <c r="AZ103" s="706"/>
      <c r="BA103" s="622"/>
      <c r="BB103" s="692"/>
      <c r="BC103" s="448"/>
      <c r="BD103" s="448"/>
    </row>
    <row r="104" spans="1:56" s="420" customFormat="1" ht="60" customHeight="1" x14ac:dyDescent="0.25">
      <c r="A104" s="397">
        <v>56</v>
      </c>
      <c r="B104" s="394" t="s">
        <v>254</v>
      </c>
      <c r="C104" s="425" t="s">
        <v>255</v>
      </c>
      <c r="D104" s="425" t="s">
        <v>947</v>
      </c>
      <c r="E104" s="425" t="s">
        <v>28</v>
      </c>
      <c r="F104" s="425">
        <v>110</v>
      </c>
      <c r="G104" s="426">
        <v>310</v>
      </c>
      <c r="H104" s="426">
        <v>1200</v>
      </c>
      <c r="I104" s="409"/>
      <c r="J104" s="429"/>
      <c r="K104" s="211" t="s">
        <v>1055</v>
      </c>
      <c r="L104" s="777"/>
      <c r="M104" s="777"/>
      <c r="N104" s="777"/>
      <c r="O104" s="777"/>
      <c r="P104" s="777"/>
      <c r="Q104" s="777"/>
      <c r="R104" s="777"/>
      <c r="S104" s="777"/>
      <c r="T104" s="777"/>
      <c r="U104" s="777"/>
      <c r="V104" s="777"/>
      <c r="W104" s="777"/>
      <c r="X104" s="777"/>
      <c r="Y104" s="777"/>
      <c r="Z104" s="777"/>
      <c r="AA104" s="777"/>
      <c r="AB104" s="777"/>
      <c r="AC104" s="777"/>
      <c r="AD104" s="777"/>
      <c r="AE104" s="777"/>
      <c r="AF104" s="777"/>
      <c r="AG104" s="777"/>
      <c r="AH104" s="777"/>
      <c r="AI104" s="777"/>
      <c r="AJ104" s="777"/>
      <c r="AK104" s="777"/>
      <c r="AL104" s="777"/>
      <c r="AM104" s="777"/>
      <c r="AN104" s="777"/>
      <c r="AO104" s="777"/>
      <c r="AP104" s="777"/>
      <c r="AQ104" s="777"/>
      <c r="AR104" s="777"/>
      <c r="AS104" s="777"/>
      <c r="AT104" s="777"/>
      <c r="AU104" s="777"/>
      <c r="AV104" s="777"/>
      <c r="AW104" s="777"/>
      <c r="AX104" s="777"/>
      <c r="AY104" s="706" t="s">
        <v>993</v>
      </c>
      <c r="AZ104" s="706" t="s">
        <v>974</v>
      </c>
      <c r="BA104" s="622"/>
      <c r="BB104" s="692"/>
      <c r="BC104" s="448"/>
      <c r="BD104" s="448"/>
    </row>
    <row r="105" spans="1:56" s="420" customFormat="1" ht="63" customHeight="1" x14ac:dyDescent="0.25">
      <c r="A105" s="397">
        <v>57</v>
      </c>
      <c r="B105" s="394" t="s">
        <v>349</v>
      </c>
      <c r="C105" s="425" t="s">
        <v>103</v>
      </c>
      <c r="D105" s="425" t="s">
        <v>947</v>
      </c>
      <c r="E105" s="425" t="s">
        <v>28</v>
      </c>
      <c r="F105" s="425">
        <v>28</v>
      </c>
      <c r="G105" s="426">
        <v>13</v>
      </c>
      <c r="H105" s="426">
        <v>21</v>
      </c>
      <c r="I105" s="409"/>
      <c r="J105" s="429"/>
      <c r="K105" s="211" t="s">
        <v>1071</v>
      </c>
      <c r="L105" s="777"/>
      <c r="M105" s="777"/>
      <c r="N105" s="777"/>
      <c r="O105" s="777"/>
      <c r="P105" s="777"/>
      <c r="Q105" s="777"/>
      <c r="R105" s="777"/>
      <c r="S105" s="777"/>
      <c r="T105" s="777"/>
      <c r="U105" s="777"/>
      <c r="V105" s="777"/>
      <c r="W105" s="777"/>
      <c r="X105" s="777"/>
      <c r="Y105" s="777"/>
      <c r="Z105" s="777"/>
      <c r="AA105" s="777"/>
      <c r="AB105" s="777"/>
      <c r="AC105" s="777"/>
      <c r="AD105" s="777"/>
      <c r="AE105" s="777"/>
      <c r="AF105" s="777"/>
      <c r="AG105" s="777"/>
      <c r="AH105" s="777"/>
      <c r="AI105" s="777"/>
      <c r="AJ105" s="777"/>
      <c r="AK105" s="777"/>
      <c r="AL105" s="777"/>
      <c r="AM105" s="777"/>
      <c r="AN105" s="777"/>
      <c r="AO105" s="777"/>
      <c r="AP105" s="777"/>
      <c r="AQ105" s="777"/>
      <c r="AR105" s="777"/>
      <c r="AS105" s="777"/>
      <c r="AT105" s="777"/>
      <c r="AU105" s="777"/>
      <c r="AV105" s="777"/>
      <c r="AW105" s="777"/>
      <c r="AX105" s="777"/>
      <c r="AY105" s="706" t="s">
        <v>993</v>
      </c>
      <c r="AZ105" s="706" t="s">
        <v>974</v>
      </c>
      <c r="BA105" s="622"/>
      <c r="BB105" s="692"/>
      <c r="BC105" s="448"/>
      <c r="BD105" s="448"/>
    </row>
    <row r="106" spans="1:56" s="420" customFormat="1" ht="65.25" customHeight="1" x14ac:dyDescent="0.25">
      <c r="A106" s="397">
        <v>58</v>
      </c>
      <c r="B106" s="394" t="s">
        <v>256</v>
      </c>
      <c r="C106" s="425" t="s">
        <v>255</v>
      </c>
      <c r="D106" s="425" t="s">
        <v>947</v>
      </c>
      <c r="E106" s="425" t="s">
        <v>28</v>
      </c>
      <c r="F106" s="425">
        <v>150</v>
      </c>
      <c r="G106" s="426">
        <v>100</v>
      </c>
      <c r="H106" s="426">
        <v>106</v>
      </c>
      <c r="I106" s="409"/>
      <c r="J106" s="429"/>
      <c r="K106" s="211" t="s">
        <v>1028</v>
      </c>
      <c r="L106" s="777"/>
      <c r="M106" s="777"/>
      <c r="N106" s="777"/>
      <c r="O106" s="777"/>
      <c r="P106" s="777"/>
      <c r="Q106" s="777"/>
      <c r="R106" s="777"/>
      <c r="S106" s="777"/>
      <c r="T106" s="777"/>
      <c r="U106" s="777"/>
      <c r="V106" s="777"/>
      <c r="W106" s="777"/>
      <c r="X106" s="777"/>
      <c r="Y106" s="777"/>
      <c r="Z106" s="777"/>
      <c r="AA106" s="777"/>
      <c r="AB106" s="777"/>
      <c r="AC106" s="777"/>
      <c r="AD106" s="777"/>
      <c r="AE106" s="777"/>
      <c r="AF106" s="777"/>
      <c r="AG106" s="777"/>
      <c r="AH106" s="777"/>
      <c r="AI106" s="777"/>
      <c r="AJ106" s="777"/>
      <c r="AK106" s="777"/>
      <c r="AL106" s="777"/>
      <c r="AM106" s="777"/>
      <c r="AN106" s="777"/>
      <c r="AO106" s="777"/>
      <c r="AP106" s="777"/>
      <c r="AQ106" s="777"/>
      <c r="AR106" s="777"/>
      <c r="AS106" s="777"/>
      <c r="AT106" s="777"/>
      <c r="AU106" s="777"/>
      <c r="AV106" s="777"/>
      <c r="AW106" s="777"/>
      <c r="AX106" s="777"/>
      <c r="AY106" s="706" t="s">
        <v>993</v>
      </c>
      <c r="AZ106" s="706" t="s">
        <v>974</v>
      </c>
      <c r="BA106" s="622"/>
      <c r="BB106" s="692"/>
      <c r="BC106" s="448"/>
      <c r="BD106" s="448"/>
    </row>
    <row r="107" spans="1:56" s="420" customFormat="1" ht="65.25" customHeight="1" x14ac:dyDescent="0.25">
      <c r="A107" s="397">
        <v>59</v>
      </c>
      <c r="B107" s="412" t="s">
        <v>257</v>
      </c>
      <c r="C107" s="411" t="s">
        <v>26</v>
      </c>
      <c r="D107" s="411" t="s">
        <v>947</v>
      </c>
      <c r="E107" s="411" t="s">
        <v>258</v>
      </c>
      <c r="F107" s="442">
        <v>613.46</v>
      </c>
      <c r="G107" s="411">
        <v>1303</v>
      </c>
      <c r="H107" s="411">
        <v>1303</v>
      </c>
      <c r="I107" s="409" t="s">
        <v>41</v>
      </c>
      <c r="J107" s="430">
        <v>255002015</v>
      </c>
      <c r="K107" s="211" t="s">
        <v>1056</v>
      </c>
      <c r="L107" s="777"/>
      <c r="M107" s="777"/>
      <c r="N107" s="777"/>
      <c r="O107" s="777"/>
      <c r="P107" s="777"/>
      <c r="Q107" s="777"/>
      <c r="R107" s="777"/>
      <c r="S107" s="777"/>
      <c r="T107" s="777"/>
      <c r="U107" s="777"/>
      <c r="V107" s="777"/>
      <c r="W107" s="777"/>
      <c r="X107" s="777"/>
      <c r="Y107" s="777"/>
      <c r="Z107" s="777"/>
      <c r="AA107" s="777"/>
      <c r="AB107" s="777"/>
      <c r="AC107" s="777"/>
      <c r="AD107" s="777"/>
      <c r="AE107" s="777"/>
      <c r="AF107" s="777"/>
      <c r="AG107" s="777"/>
      <c r="AH107" s="777"/>
      <c r="AI107" s="777"/>
      <c r="AJ107" s="777"/>
      <c r="AK107" s="777"/>
      <c r="AL107" s="777"/>
      <c r="AM107" s="777"/>
      <c r="AN107" s="777"/>
      <c r="AO107" s="777"/>
      <c r="AP107" s="777"/>
      <c r="AQ107" s="777"/>
      <c r="AR107" s="777"/>
      <c r="AS107" s="777"/>
      <c r="AT107" s="777"/>
      <c r="AU107" s="777"/>
      <c r="AV107" s="777"/>
      <c r="AW107" s="777"/>
      <c r="AX107" s="777"/>
      <c r="AY107" s="706" t="s">
        <v>993</v>
      </c>
      <c r="AZ107" s="706" t="s">
        <v>974</v>
      </c>
      <c r="BA107" s="622"/>
      <c r="BB107" s="692"/>
      <c r="BC107" s="448"/>
      <c r="BD107" s="448"/>
    </row>
    <row r="108" spans="1:56" s="420" customFormat="1" ht="94.5" customHeight="1" x14ac:dyDescent="0.25">
      <c r="A108" s="397">
        <v>60</v>
      </c>
      <c r="B108" s="414" t="s">
        <v>259</v>
      </c>
      <c r="C108" s="411" t="s">
        <v>26</v>
      </c>
      <c r="D108" s="605" t="s">
        <v>947</v>
      </c>
      <c r="E108" s="411" t="s">
        <v>258</v>
      </c>
      <c r="F108" s="411">
        <v>2365</v>
      </c>
      <c r="G108" s="411">
        <v>6346.7</v>
      </c>
      <c r="H108" s="411">
        <v>6340.2</v>
      </c>
      <c r="I108" s="409" t="s">
        <v>41</v>
      </c>
      <c r="J108" s="430">
        <v>255041015</v>
      </c>
      <c r="K108" s="211" t="s">
        <v>1072</v>
      </c>
      <c r="L108" s="777"/>
      <c r="M108" s="777"/>
      <c r="N108" s="777"/>
      <c r="O108" s="777"/>
      <c r="P108" s="777"/>
      <c r="Q108" s="777"/>
      <c r="R108" s="777"/>
      <c r="S108" s="777"/>
      <c r="T108" s="777"/>
      <c r="U108" s="777"/>
      <c r="V108" s="777"/>
      <c r="W108" s="777"/>
      <c r="X108" s="777"/>
      <c r="Y108" s="777"/>
      <c r="Z108" s="777"/>
      <c r="AA108" s="777"/>
      <c r="AB108" s="777"/>
      <c r="AC108" s="777"/>
      <c r="AD108" s="777"/>
      <c r="AE108" s="777"/>
      <c r="AF108" s="777"/>
      <c r="AG108" s="777"/>
      <c r="AH108" s="777"/>
      <c r="AI108" s="777"/>
      <c r="AJ108" s="777"/>
      <c r="AK108" s="777"/>
      <c r="AL108" s="777"/>
      <c r="AM108" s="777"/>
      <c r="AN108" s="777"/>
      <c r="AO108" s="777"/>
      <c r="AP108" s="777"/>
      <c r="AQ108" s="777"/>
      <c r="AR108" s="777"/>
      <c r="AS108" s="777"/>
      <c r="AT108" s="777"/>
      <c r="AU108" s="777"/>
      <c r="AV108" s="777"/>
      <c r="AW108" s="777"/>
      <c r="AX108" s="777"/>
      <c r="AY108" s="702" t="s">
        <v>1132</v>
      </c>
      <c r="AZ108" s="706" t="s">
        <v>974</v>
      </c>
      <c r="BA108" s="622"/>
      <c r="BB108" s="692"/>
      <c r="BC108" s="448"/>
      <c r="BD108" s="448"/>
    </row>
    <row r="109" spans="1:56" s="420" customFormat="1" ht="65.25" customHeight="1" x14ac:dyDescent="0.25">
      <c r="A109" s="397">
        <v>61</v>
      </c>
      <c r="B109" s="414" t="s">
        <v>260</v>
      </c>
      <c r="C109" s="411" t="s">
        <v>26</v>
      </c>
      <c r="D109" s="411" t="s">
        <v>947</v>
      </c>
      <c r="E109" s="411" t="s">
        <v>258</v>
      </c>
      <c r="F109" s="442">
        <v>106.13</v>
      </c>
      <c r="G109" s="411">
        <v>127.1</v>
      </c>
      <c r="H109" s="411">
        <v>127.1</v>
      </c>
      <c r="I109" s="409" t="s">
        <v>41</v>
      </c>
      <c r="J109" s="430">
        <v>255045015</v>
      </c>
      <c r="K109" s="211" t="s">
        <v>1058</v>
      </c>
      <c r="L109" s="777"/>
      <c r="M109" s="777"/>
      <c r="N109" s="777"/>
      <c r="O109" s="777"/>
      <c r="P109" s="777"/>
      <c r="Q109" s="777"/>
      <c r="R109" s="777"/>
      <c r="S109" s="777"/>
      <c r="T109" s="777"/>
      <c r="U109" s="777"/>
      <c r="V109" s="777"/>
      <c r="W109" s="777"/>
      <c r="X109" s="777"/>
      <c r="Y109" s="777"/>
      <c r="Z109" s="777"/>
      <c r="AA109" s="777"/>
      <c r="AB109" s="777"/>
      <c r="AC109" s="777"/>
      <c r="AD109" s="777"/>
      <c r="AE109" s="777"/>
      <c r="AF109" s="777"/>
      <c r="AG109" s="777"/>
      <c r="AH109" s="777"/>
      <c r="AI109" s="777"/>
      <c r="AJ109" s="777"/>
      <c r="AK109" s="777"/>
      <c r="AL109" s="777"/>
      <c r="AM109" s="777"/>
      <c r="AN109" s="777"/>
      <c r="AO109" s="777"/>
      <c r="AP109" s="777"/>
      <c r="AQ109" s="777"/>
      <c r="AR109" s="777"/>
      <c r="AS109" s="777"/>
      <c r="AT109" s="777"/>
      <c r="AU109" s="777"/>
      <c r="AV109" s="777"/>
      <c r="AW109" s="777"/>
      <c r="AX109" s="777"/>
      <c r="AY109" s="706" t="s">
        <v>993</v>
      </c>
      <c r="AZ109" s="706" t="s">
        <v>974</v>
      </c>
      <c r="BA109" s="622"/>
      <c r="BB109" s="692"/>
      <c r="BC109" s="448"/>
      <c r="BD109" s="448"/>
    </row>
    <row r="110" spans="1:56" s="420" customFormat="1" ht="64.5" customHeight="1" x14ac:dyDescent="0.25">
      <c r="A110" s="397">
        <v>62</v>
      </c>
      <c r="B110" s="412" t="s">
        <v>261</v>
      </c>
      <c r="C110" s="411" t="s">
        <v>26</v>
      </c>
      <c r="D110" s="411" t="s">
        <v>947</v>
      </c>
      <c r="E110" s="411" t="s">
        <v>258</v>
      </c>
      <c r="F110" s="411">
        <v>2592.4</v>
      </c>
      <c r="G110" s="411">
        <v>5336.3</v>
      </c>
      <c r="H110" s="411">
        <v>5336.3</v>
      </c>
      <c r="I110" s="409" t="s">
        <v>41</v>
      </c>
      <c r="J110" s="430">
        <v>255047015</v>
      </c>
      <c r="K110" s="211" t="s">
        <v>1057</v>
      </c>
      <c r="L110" s="777"/>
      <c r="M110" s="777"/>
      <c r="N110" s="777"/>
      <c r="O110" s="777"/>
      <c r="P110" s="777"/>
      <c r="Q110" s="777"/>
      <c r="R110" s="777"/>
      <c r="S110" s="777"/>
      <c r="T110" s="777"/>
      <c r="U110" s="777"/>
      <c r="V110" s="777"/>
      <c r="W110" s="777"/>
      <c r="X110" s="777"/>
      <c r="Y110" s="777"/>
      <c r="Z110" s="777"/>
      <c r="AA110" s="777"/>
      <c r="AB110" s="777"/>
      <c r="AC110" s="777"/>
      <c r="AD110" s="777"/>
      <c r="AE110" s="777"/>
      <c r="AF110" s="777"/>
      <c r="AG110" s="777"/>
      <c r="AH110" s="777"/>
      <c r="AI110" s="777"/>
      <c r="AJ110" s="777"/>
      <c r="AK110" s="777"/>
      <c r="AL110" s="777"/>
      <c r="AM110" s="777"/>
      <c r="AN110" s="777"/>
      <c r="AO110" s="777"/>
      <c r="AP110" s="777"/>
      <c r="AQ110" s="777"/>
      <c r="AR110" s="777"/>
      <c r="AS110" s="777"/>
      <c r="AT110" s="777"/>
      <c r="AU110" s="777"/>
      <c r="AV110" s="777"/>
      <c r="AW110" s="777"/>
      <c r="AX110" s="777"/>
      <c r="AY110" s="706" t="s">
        <v>993</v>
      </c>
      <c r="AZ110" s="706" t="s">
        <v>974</v>
      </c>
      <c r="BA110" s="622"/>
      <c r="BB110" s="692"/>
      <c r="BC110" s="448"/>
      <c r="BD110" s="448"/>
    </row>
    <row r="111" spans="1:56" ht="30.75" customHeight="1" x14ac:dyDescent="0.25">
      <c r="A111" s="400"/>
      <c r="B111" s="402" t="s">
        <v>16</v>
      </c>
      <c r="C111" s="384" t="s">
        <v>26</v>
      </c>
      <c r="D111" s="396"/>
      <c r="E111" s="216"/>
      <c r="F111" s="216"/>
      <c r="G111" s="221">
        <f>G113+G114+G115</f>
        <v>75501.7</v>
      </c>
      <c r="H111" s="221">
        <f>H113+H114+H115</f>
        <v>75048.75</v>
      </c>
      <c r="I111" s="216"/>
      <c r="J111" s="236"/>
      <c r="K111" s="503"/>
      <c r="L111" s="773"/>
      <c r="M111" s="773"/>
      <c r="N111" s="773"/>
      <c r="O111" s="773"/>
      <c r="P111" s="773"/>
      <c r="Q111" s="773"/>
      <c r="R111" s="773"/>
      <c r="S111" s="773"/>
      <c r="T111" s="773"/>
      <c r="U111" s="773"/>
      <c r="V111" s="773"/>
      <c r="W111" s="773"/>
      <c r="X111" s="773"/>
      <c r="Y111" s="773"/>
      <c r="Z111" s="773"/>
      <c r="AA111" s="773"/>
      <c r="AB111" s="773"/>
      <c r="AC111" s="773"/>
      <c r="AD111" s="773"/>
      <c r="AE111" s="773"/>
      <c r="AF111" s="773"/>
      <c r="AG111" s="773"/>
      <c r="AH111" s="773"/>
      <c r="AI111" s="773"/>
      <c r="AJ111" s="773"/>
      <c r="AK111" s="773"/>
      <c r="AL111" s="773"/>
      <c r="AM111" s="773"/>
      <c r="AN111" s="773"/>
      <c r="AO111" s="773"/>
      <c r="AP111" s="773"/>
      <c r="AQ111" s="773"/>
      <c r="AR111" s="773"/>
      <c r="AS111" s="773"/>
      <c r="AT111" s="773"/>
      <c r="AU111" s="773"/>
      <c r="AV111" s="773"/>
      <c r="AW111" s="773"/>
      <c r="AX111" s="773"/>
      <c r="AY111" s="702"/>
      <c r="AZ111" s="699"/>
      <c r="BC111" s="103">
        <v>1</v>
      </c>
    </row>
    <row r="112" spans="1:56" ht="15" customHeight="1" x14ac:dyDescent="0.25">
      <c r="A112" s="388"/>
      <c r="B112" s="382" t="s">
        <v>30</v>
      </c>
      <c r="C112" s="383"/>
      <c r="D112" s="446"/>
      <c r="E112" s="217"/>
      <c r="F112" s="222"/>
      <c r="G112" s="222"/>
      <c r="H112" s="222"/>
      <c r="I112" s="217"/>
      <c r="J112" s="533"/>
      <c r="K112" s="506"/>
      <c r="L112" s="779"/>
      <c r="M112" s="779"/>
      <c r="N112" s="779"/>
      <c r="O112" s="779"/>
      <c r="P112" s="779"/>
      <c r="Q112" s="779"/>
      <c r="R112" s="779"/>
      <c r="S112" s="779"/>
      <c r="T112" s="779"/>
      <c r="U112" s="779"/>
      <c r="V112" s="779"/>
      <c r="W112" s="779"/>
      <c r="X112" s="779"/>
      <c r="Y112" s="779"/>
      <c r="Z112" s="779"/>
      <c r="AA112" s="779"/>
      <c r="AB112" s="779"/>
      <c r="AC112" s="779"/>
      <c r="AD112" s="779"/>
      <c r="AE112" s="779"/>
      <c r="AF112" s="779"/>
      <c r="AG112" s="779"/>
      <c r="AH112" s="779"/>
      <c r="AI112" s="779"/>
      <c r="AJ112" s="779"/>
      <c r="AK112" s="779"/>
      <c r="AL112" s="779"/>
      <c r="AM112" s="779"/>
      <c r="AN112" s="779"/>
      <c r="AO112" s="779"/>
      <c r="AP112" s="779"/>
      <c r="AQ112" s="779"/>
      <c r="AR112" s="779"/>
      <c r="AS112" s="779"/>
      <c r="AT112" s="779"/>
      <c r="AU112" s="779"/>
      <c r="AV112" s="779"/>
      <c r="AW112" s="779"/>
      <c r="AX112" s="779"/>
      <c r="AY112" s="702"/>
      <c r="AZ112" s="699"/>
    </row>
    <row r="113" spans="1:55" ht="30.75" customHeight="1" x14ac:dyDescent="0.25">
      <c r="A113" s="388"/>
      <c r="B113" s="382" t="s">
        <v>8</v>
      </c>
      <c r="C113" s="383" t="s">
        <v>26</v>
      </c>
      <c r="D113" s="446"/>
      <c r="E113" s="217"/>
      <c r="F113" s="222"/>
      <c r="G113" s="222">
        <f>G85+G103</f>
        <v>6401.2</v>
      </c>
      <c r="H113" s="222">
        <f>H85+H103</f>
        <v>6401.2</v>
      </c>
      <c r="I113" s="217"/>
      <c r="J113" s="530"/>
      <c r="K113" s="506"/>
      <c r="L113" s="779"/>
      <c r="M113" s="779"/>
      <c r="N113" s="779"/>
      <c r="O113" s="779"/>
      <c r="P113" s="779"/>
      <c r="Q113" s="779"/>
      <c r="R113" s="779"/>
      <c r="S113" s="779"/>
      <c r="T113" s="779"/>
      <c r="U113" s="779"/>
      <c r="V113" s="779"/>
      <c r="W113" s="779"/>
      <c r="X113" s="779"/>
      <c r="Y113" s="779"/>
      <c r="Z113" s="779"/>
      <c r="AA113" s="779"/>
      <c r="AB113" s="779"/>
      <c r="AC113" s="779"/>
      <c r="AD113" s="779"/>
      <c r="AE113" s="779"/>
      <c r="AF113" s="779"/>
      <c r="AG113" s="779"/>
      <c r="AH113" s="779"/>
      <c r="AI113" s="779"/>
      <c r="AJ113" s="779"/>
      <c r="AK113" s="779"/>
      <c r="AL113" s="779"/>
      <c r="AM113" s="779"/>
      <c r="AN113" s="779"/>
      <c r="AO113" s="779"/>
      <c r="AP113" s="779"/>
      <c r="AQ113" s="779"/>
      <c r="AR113" s="779"/>
      <c r="AS113" s="779"/>
      <c r="AT113" s="779"/>
      <c r="AU113" s="779"/>
      <c r="AV113" s="779"/>
      <c r="AW113" s="779"/>
      <c r="AX113" s="779"/>
      <c r="AY113" s="702"/>
      <c r="AZ113" s="699"/>
      <c r="BC113" s="103">
        <v>1</v>
      </c>
    </row>
    <row r="114" spans="1:55" ht="30.75" customHeight="1" x14ac:dyDescent="0.25">
      <c r="A114" s="388"/>
      <c r="B114" s="382" t="s">
        <v>31</v>
      </c>
      <c r="C114" s="383" t="s">
        <v>26</v>
      </c>
      <c r="D114" s="446"/>
      <c r="E114" s="217"/>
      <c r="F114" s="222"/>
      <c r="G114" s="222">
        <f>G102+G107+G108+G109+G110</f>
        <v>21542.5</v>
      </c>
      <c r="H114" s="222">
        <f>H102+H107+H108+H109+H110</f>
        <v>21536</v>
      </c>
      <c r="I114" s="217"/>
      <c r="J114" s="530"/>
      <c r="K114" s="506"/>
      <c r="L114" s="779"/>
      <c r="M114" s="779"/>
      <c r="N114" s="779"/>
      <c r="O114" s="779"/>
      <c r="P114" s="779"/>
      <c r="Q114" s="779"/>
      <c r="R114" s="779"/>
      <c r="S114" s="779"/>
      <c r="T114" s="779"/>
      <c r="U114" s="779"/>
      <c r="V114" s="779"/>
      <c r="W114" s="779"/>
      <c r="X114" s="779"/>
      <c r="Y114" s="779"/>
      <c r="Z114" s="779"/>
      <c r="AA114" s="779"/>
      <c r="AB114" s="779"/>
      <c r="AC114" s="779"/>
      <c r="AD114" s="779"/>
      <c r="AE114" s="779"/>
      <c r="AF114" s="779"/>
      <c r="AG114" s="779"/>
      <c r="AH114" s="779"/>
      <c r="AI114" s="779"/>
      <c r="AJ114" s="779"/>
      <c r="AK114" s="779"/>
      <c r="AL114" s="779"/>
      <c r="AM114" s="779"/>
      <c r="AN114" s="779"/>
      <c r="AO114" s="779"/>
      <c r="AP114" s="779"/>
      <c r="AQ114" s="779"/>
      <c r="AR114" s="779"/>
      <c r="AS114" s="779"/>
      <c r="AT114" s="779"/>
      <c r="AU114" s="779"/>
      <c r="AV114" s="779"/>
      <c r="AW114" s="779"/>
      <c r="AX114" s="779"/>
      <c r="AY114" s="702"/>
      <c r="AZ114" s="699"/>
      <c r="BC114" s="103">
        <v>1</v>
      </c>
    </row>
    <row r="115" spans="1:55" ht="30.75" customHeight="1" x14ac:dyDescent="0.25">
      <c r="A115" s="388"/>
      <c r="B115" s="382" t="s">
        <v>32</v>
      </c>
      <c r="C115" s="383" t="s">
        <v>26</v>
      </c>
      <c r="D115" s="446"/>
      <c r="E115" s="217"/>
      <c r="F115" s="222"/>
      <c r="G115" s="222">
        <f>G86+G87+G88+G89+G90+G91+G92+G93+G94+G95+G96+G97+G98+G99+G100</f>
        <v>47558</v>
      </c>
      <c r="H115" s="222">
        <f>H86+H87+H88+H89+H90+H91+H92+H93+H94+H95+H96+H97+H98+H99+H100</f>
        <v>47111.55</v>
      </c>
      <c r="I115" s="217"/>
      <c r="J115" s="530"/>
      <c r="K115" s="506"/>
      <c r="L115" s="779"/>
      <c r="M115" s="779"/>
      <c r="N115" s="779"/>
      <c r="O115" s="779"/>
      <c r="P115" s="779"/>
      <c r="Q115" s="779"/>
      <c r="R115" s="779"/>
      <c r="S115" s="779"/>
      <c r="T115" s="779"/>
      <c r="U115" s="779"/>
      <c r="V115" s="779"/>
      <c r="W115" s="779"/>
      <c r="X115" s="779"/>
      <c r="Y115" s="779"/>
      <c r="Z115" s="779"/>
      <c r="AA115" s="779"/>
      <c r="AB115" s="779"/>
      <c r="AC115" s="779"/>
      <c r="AD115" s="779"/>
      <c r="AE115" s="779"/>
      <c r="AF115" s="779"/>
      <c r="AG115" s="779"/>
      <c r="AH115" s="779"/>
      <c r="AI115" s="779"/>
      <c r="AJ115" s="779"/>
      <c r="AK115" s="779"/>
      <c r="AL115" s="779"/>
      <c r="AM115" s="779"/>
      <c r="AN115" s="779"/>
      <c r="AO115" s="779"/>
      <c r="AP115" s="779"/>
      <c r="AQ115" s="779"/>
      <c r="AR115" s="779"/>
      <c r="AS115" s="779"/>
      <c r="AT115" s="779"/>
      <c r="AU115" s="779"/>
      <c r="AV115" s="779"/>
      <c r="AW115" s="779"/>
      <c r="AX115" s="779"/>
      <c r="AY115" s="702"/>
      <c r="AZ115" s="699"/>
      <c r="BC115" s="103">
        <v>1</v>
      </c>
    </row>
    <row r="116" spans="1:55" ht="15" customHeight="1" x14ac:dyDescent="0.25">
      <c r="A116" s="13"/>
      <c r="B116" s="72" t="s">
        <v>327</v>
      </c>
      <c r="C116" s="72"/>
      <c r="D116" s="158"/>
      <c r="E116" s="28"/>
      <c r="F116" s="221"/>
      <c r="G116" s="219"/>
      <c r="H116" s="219"/>
      <c r="I116" s="219"/>
      <c r="J116" s="532"/>
      <c r="K116" s="507"/>
      <c r="L116" s="780"/>
      <c r="M116" s="780"/>
      <c r="N116" s="780"/>
      <c r="O116" s="780"/>
      <c r="P116" s="780"/>
      <c r="Q116" s="780"/>
      <c r="R116" s="780"/>
      <c r="S116" s="780"/>
      <c r="T116" s="780"/>
      <c r="U116" s="780"/>
      <c r="V116" s="780"/>
      <c r="W116" s="780"/>
      <c r="X116" s="780"/>
      <c r="Y116" s="780"/>
      <c r="Z116" s="780"/>
      <c r="AA116" s="780"/>
      <c r="AB116" s="780"/>
      <c r="AC116" s="780"/>
      <c r="AD116" s="780"/>
      <c r="AE116" s="780"/>
      <c r="AF116" s="780"/>
      <c r="AG116" s="780"/>
      <c r="AH116" s="780"/>
      <c r="AI116" s="780"/>
      <c r="AJ116" s="780"/>
      <c r="AK116" s="780"/>
      <c r="AL116" s="780"/>
      <c r="AM116" s="780"/>
      <c r="AN116" s="780"/>
      <c r="AO116" s="780"/>
      <c r="AP116" s="780"/>
      <c r="AQ116" s="780"/>
      <c r="AR116" s="780"/>
      <c r="AS116" s="780"/>
      <c r="AT116" s="780"/>
      <c r="AU116" s="780"/>
      <c r="AV116" s="780"/>
      <c r="AW116" s="780"/>
      <c r="AX116" s="780"/>
      <c r="AY116" s="700"/>
      <c r="AZ116" s="701"/>
    </row>
    <row r="117" spans="1:55" ht="15.75" customHeight="1" x14ac:dyDescent="0.25">
      <c r="A117" s="13"/>
      <c r="B117" s="401" t="s">
        <v>77</v>
      </c>
      <c r="C117" s="401"/>
      <c r="D117" s="158"/>
      <c r="E117" s="214"/>
      <c r="F117" s="221"/>
      <c r="G117" s="219"/>
      <c r="H117" s="219"/>
      <c r="I117" s="219"/>
      <c r="J117" s="532"/>
      <c r="K117" s="507"/>
      <c r="L117" s="780"/>
      <c r="M117" s="780"/>
      <c r="N117" s="780"/>
      <c r="O117" s="780"/>
      <c r="P117" s="780"/>
      <c r="Q117" s="780"/>
      <c r="R117" s="780"/>
      <c r="S117" s="780"/>
      <c r="T117" s="780"/>
      <c r="U117" s="780"/>
      <c r="V117" s="780"/>
      <c r="W117" s="780"/>
      <c r="X117" s="780"/>
      <c r="Y117" s="780"/>
      <c r="Z117" s="780"/>
      <c r="AA117" s="780"/>
      <c r="AB117" s="780"/>
      <c r="AC117" s="780"/>
      <c r="AD117" s="780"/>
      <c r="AE117" s="780"/>
      <c r="AF117" s="780"/>
      <c r="AG117" s="780"/>
      <c r="AH117" s="780"/>
      <c r="AI117" s="780"/>
      <c r="AJ117" s="780"/>
      <c r="AK117" s="780"/>
      <c r="AL117" s="780"/>
      <c r="AM117" s="780"/>
      <c r="AN117" s="780"/>
      <c r="AO117" s="780"/>
      <c r="AP117" s="780"/>
      <c r="AQ117" s="780"/>
      <c r="AR117" s="780"/>
      <c r="AS117" s="780"/>
      <c r="AT117" s="780"/>
      <c r="AU117" s="780"/>
      <c r="AV117" s="780"/>
      <c r="AW117" s="780"/>
      <c r="AX117" s="780"/>
      <c r="AY117" s="701"/>
      <c r="AZ117" s="701"/>
    </row>
    <row r="118" spans="1:55" ht="93.75" customHeight="1" x14ac:dyDescent="0.25">
      <c r="A118" s="397">
        <v>1</v>
      </c>
      <c r="B118" s="15" t="s">
        <v>96</v>
      </c>
      <c r="C118" s="405" t="s">
        <v>11</v>
      </c>
      <c r="D118" s="425" t="s">
        <v>656</v>
      </c>
      <c r="E118" s="740" t="s">
        <v>698</v>
      </c>
      <c r="F118" s="390">
        <v>166</v>
      </c>
      <c r="G118" s="108">
        <v>160</v>
      </c>
      <c r="H118" s="108">
        <v>160</v>
      </c>
      <c r="I118" s="426" t="s">
        <v>947</v>
      </c>
      <c r="J118" s="240" t="s">
        <v>947</v>
      </c>
      <c r="K118" s="244" t="s">
        <v>965</v>
      </c>
      <c r="L118" s="778"/>
      <c r="M118" s="778"/>
      <c r="N118" s="778"/>
      <c r="O118" s="778"/>
      <c r="P118" s="778"/>
      <c r="Q118" s="778"/>
      <c r="R118" s="778"/>
      <c r="S118" s="778"/>
      <c r="T118" s="778"/>
      <c r="U118" s="778"/>
      <c r="V118" s="778"/>
      <c r="W118" s="778"/>
      <c r="X118" s="778"/>
      <c r="Y118" s="778"/>
      <c r="Z118" s="778"/>
      <c r="AA118" s="778"/>
      <c r="AB118" s="778"/>
      <c r="AC118" s="778"/>
      <c r="AD118" s="778"/>
      <c r="AE118" s="778"/>
      <c r="AF118" s="778"/>
      <c r="AG118" s="778"/>
      <c r="AH118" s="778"/>
      <c r="AI118" s="778"/>
      <c r="AJ118" s="778"/>
      <c r="AK118" s="778"/>
      <c r="AL118" s="778"/>
      <c r="AM118" s="778"/>
      <c r="AN118" s="778"/>
      <c r="AO118" s="778"/>
      <c r="AP118" s="778"/>
      <c r="AQ118" s="778"/>
      <c r="AR118" s="778"/>
      <c r="AS118" s="778"/>
      <c r="AT118" s="778"/>
      <c r="AU118" s="778"/>
      <c r="AV118" s="778"/>
      <c r="AW118" s="778"/>
      <c r="AX118" s="778"/>
      <c r="AY118" s="701" t="s">
        <v>993</v>
      </c>
      <c r="AZ118" s="701" t="s">
        <v>973</v>
      </c>
      <c r="BA118" s="618">
        <v>26</v>
      </c>
    </row>
    <row r="119" spans="1:55" ht="75.75" customHeight="1" x14ac:dyDescent="0.25">
      <c r="A119" s="397">
        <v>2</v>
      </c>
      <c r="B119" s="408" t="s">
        <v>138</v>
      </c>
      <c r="C119" s="264" t="s">
        <v>362</v>
      </c>
      <c r="D119" s="425" t="s">
        <v>657</v>
      </c>
      <c r="E119" s="739" t="s">
        <v>699</v>
      </c>
      <c r="F119" s="108">
        <v>56.286999999999999</v>
      </c>
      <c r="G119" s="390">
        <v>54.7</v>
      </c>
      <c r="H119" s="390">
        <v>53.915999999999997</v>
      </c>
      <c r="I119" s="324" t="s">
        <v>947</v>
      </c>
      <c r="J119" s="262" t="s">
        <v>947</v>
      </c>
      <c r="K119" s="593" t="s">
        <v>1031</v>
      </c>
      <c r="L119" s="775"/>
      <c r="M119" s="775"/>
      <c r="N119" s="775"/>
      <c r="O119" s="775"/>
      <c r="P119" s="775"/>
      <c r="Q119" s="775"/>
      <c r="R119" s="775"/>
      <c r="S119" s="775"/>
      <c r="T119" s="775"/>
      <c r="U119" s="775"/>
      <c r="V119" s="775"/>
      <c r="W119" s="775"/>
      <c r="X119" s="775"/>
      <c r="Y119" s="775"/>
      <c r="Z119" s="775"/>
      <c r="AA119" s="775"/>
      <c r="AB119" s="775"/>
      <c r="AC119" s="775"/>
      <c r="AD119" s="775"/>
      <c r="AE119" s="775"/>
      <c r="AF119" s="775"/>
      <c r="AG119" s="775"/>
      <c r="AH119" s="775"/>
      <c r="AI119" s="775"/>
      <c r="AJ119" s="775"/>
      <c r="AK119" s="775"/>
      <c r="AL119" s="775"/>
      <c r="AM119" s="775"/>
      <c r="AN119" s="775"/>
      <c r="AO119" s="775"/>
      <c r="AP119" s="775"/>
      <c r="AQ119" s="775"/>
      <c r="AR119" s="775"/>
      <c r="AS119" s="775"/>
      <c r="AT119" s="775"/>
      <c r="AU119" s="775"/>
      <c r="AV119" s="775"/>
      <c r="AW119" s="775"/>
      <c r="AX119" s="775"/>
      <c r="AY119" s="703" t="s">
        <v>1023</v>
      </c>
      <c r="AZ119" s="704" t="s">
        <v>973</v>
      </c>
      <c r="BA119" s="618">
        <v>27</v>
      </c>
    </row>
    <row r="120" spans="1:55" ht="75.75" customHeight="1" x14ac:dyDescent="0.25">
      <c r="A120" s="397">
        <v>3</v>
      </c>
      <c r="B120" s="408" t="s">
        <v>139</v>
      </c>
      <c r="C120" s="264" t="s">
        <v>362</v>
      </c>
      <c r="D120" s="425" t="s">
        <v>657</v>
      </c>
      <c r="E120" s="739" t="s">
        <v>699</v>
      </c>
      <c r="F120" s="108">
        <v>6.5640000000000001</v>
      </c>
      <c r="G120" s="390">
        <v>6.3</v>
      </c>
      <c r="H120" s="390">
        <v>6.2229999999999999</v>
      </c>
      <c r="I120" s="324" t="s">
        <v>947</v>
      </c>
      <c r="J120" s="262" t="s">
        <v>947</v>
      </c>
      <c r="K120" s="593" t="s">
        <v>1032</v>
      </c>
      <c r="L120" s="775"/>
      <c r="M120" s="775"/>
      <c r="N120" s="775"/>
      <c r="O120" s="775"/>
      <c r="P120" s="775"/>
      <c r="Q120" s="775"/>
      <c r="R120" s="775"/>
      <c r="S120" s="775"/>
      <c r="T120" s="775"/>
      <c r="U120" s="775"/>
      <c r="V120" s="775"/>
      <c r="W120" s="775"/>
      <c r="X120" s="775"/>
      <c r="Y120" s="775"/>
      <c r="Z120" s="775"/>
      <c r="AA120" s="775"/>
      <c r="AB120" s="775"/>
      <c r="AC120" s="775"/>
      <c r="AD120" s="775"/>
      <c r="AE120" s="775"/>
      <c r="AF120" s="775"/>
      <c r="AG120" s="775"/>
      <c r="AH120" s="775"/>
      <c r="AI120" s="775"/>
      <c r="AJ120" s="775"/>
      <c r="AK120" s="775"/>
      <c r="AL120" s="775"/>
      <c r="AM120" s="775"/>
      <c r="AN120" s="775"/>
      <c r="AO120" s="775"/>
      <c r="AP120" s="775"/>
      <c r="AQ120" s="775"/>
      <c r="AR120" s="775"/>
      <c r="AS120" s="775"/>
      <c r="AT120" s="775"/>
      <c r="AU120" s="775"/>
      <c r="AV120" s="775"/>
      <c r="AW120" s="775"/>
      <c r="AX120" s="775"/>
      <c r="AY120" s="703" t="s">
        <v>1023</v>
      </c>
      <c r="AZ120" s="704" t="s">
        <v>973</v>
      </c>
      <c r="BA120" s="618">
        <v>28</v>
      </c>
    </row>
    <row r="121" spans="1:55" ht="15" customHeight="1" x14ac:dyDescent="0.25">
      <c r="A121" s="416"/>
      <c r="B121" s="27" t="s">
        <v>37</v>
      </c>
      <c r="C121" s="27"/>
      <c r="D121" s="155"/>
      <c r="E121" s="218"/>
      <c r="F121" s="218"/>
      <c r="G121" s="218"/>
      <c r="H121" s="218"/>
      <c r="I121" s="218"/>
      <c r="J121" s="534"/>
      <c r="K121" s="509"/>
      <c r="L121" s="784"/>
      <c r="M121" s="784"/>
      <c r="N121" s="784"/>
      <c r="O121" s="784"/>
      <c r="P121" s="784"/>
      <c r="Q121" s="784"/>
      <c r="R121" s="784"/>
      <c r="S121" s="784"/>
      <c r="T121" s="784"/>
      <c r="U121" s="784"/>
      <c r="V121" s="784"/>
      <c r="W121" s="784"/>
      <c r="X121" s="784"/>
      <c r="Y121" s="784"/>
      <c r="Z121" s="784"/>
      <c r="AA121" s="784"/>
      <c r="AB121" s="784"/>
      <c r="AC121" s="784"/>
      <c r="AD121" s="784"/>
      <c r="AE121" s="784"/>
      <c r="AF121" s="784"/>
      <c r="AG121" s="784"/>
      <c r="AH121" s="784"/>
      <c r="AI121" s="784"/>
      <c r="AJ121" s="784"/>
      <c r="AK121" s="784"/>
      <c r="AL121" s="784"/>
      <c r="AM121" s="784"/>
      <c r="AN121" s="784"/>
      <c r="AO121" s="784"/>
      <c r="AP121" s="784"/>
      <c r="AQ121" s="784"/>
      <c r="AR121" s="784"/>
      <c r="AS121" s="784"/>
      <c r="AT121" s="784"/>
      <c r="AU121" s="784"/>
      <c r="AV121" s="784"/>
      <c r="AW121" s="784"/>
      <c r="AX121" s="784"/>
      <c r="AY121" s="707"/>
      <c r="AZ121" s="707"/>
    </row>
    <row r="122" spans="1:55" ht="67.5" customHeight="1" x14ac:dyDescent="0.25">
      <c r="A122" s="397">
        <v>1</v>
      </c>
      <c r="B122" s="329" t="s">
        <v>114</v>
      </c>
      <c r="C122" s="199" t="s">
        <v>363</v>
      </c>
      <c r="D122" s="199" t="s">
        <v>947</v>
      </c>
      <c r="E122" s="324" t="s">
        <v>115</v>
      </c>
      <c r="F122" s="324">
        <v>78</v>
      </c>
      <c r="G122" s="324">
        <v>208</v>
      </c>
      <c r="H122" s="324">
        <v>236</v>
      </c>
      <c r="I122" s="403"/>
      <c r="J122" s="405"/>
      <c r="K122" s="244" t="s">
        <v>1033</v>
      </c>
      <c r="L122" s="778"/>
      <c r="M122" s="778"/>
      <c r="N122" s="778"/>
      <c r="O122" s="778"/>
      <c r="P122" s="778"/>
      <c r="Q122" s="778"/>
      <c r="R122" s="778"/>
      <c r="S122" s="778"/>
      <c r="T122" s="778"/>
      <c r="U122" s="778"/>
      <c r="V122" s="778"/>
      <c r="W122" s="778"/>
      <c r="X122" s="778"/>
      <c r="Y122" s="778"/>
      <c r="Z122" s="778"/>
      <c r="AA122" s="778"/>
      <c r="AB122" s="778"/>
      <c r="AC122" s="778"/>
      <c r="AD122" s="778"/>
      <c r="AE122" s="778"/>
      <c r="AF122" s="778"/>
      <c r="AG122" s="778"/>
      <c r="AH122" s="778"/>
      <c r="AI122" s="778"/>
      <c r="AJ122" s="778"/>
      <c r="AK122" s="778"/>
      <c r="AL122" s="778"/>
      <c r="AM122" s="778"/>
      <c r="AN122" s="778"/>
      <c r="AO122" s="778"/>
      <c r="AP122" s="778"/>
      <c r="AQ122" s="778"/>
      <c r="AR122" s="778"/>
      <c r="AS122" s="778"/>
      <c r="AT122" s="778"/>
      <c r="AU122" s="778"/>
      <c r="AV122" s="778"/>
      <c r="AW122" s="778"/>
      <c r="AX122" s="778"/>
      <c r="AY122" s="701" t="s">
        <v>993</v>
      </c>
      <c r="AZ122" s="701" t="s">
        <v>974</v>
      </c>
    </row>
    <row r="123" spans="1:55" ht="79.5" customHeight="1" x14ac:dyDescent="0.25">
      <c r="A123" s="397">
        <v>2</v>
      </c>
      <c r="B123" s="345" t="s">
        <v>75</v>
      </c>
      <c r="C123" s="200" t="s">
        <v>64</v>
      </c>
      <c r="D123" s="200" t="s">
        <v>947</v>
      </c>
      <c r="E123" s="425" t="s">
        <v>113</v>
      </c>
      <c r="F123" s="265" t="s">
        <v>85</v>
      </c>
      <c r="G123" s="287" t="s">
        <v>85</v>
      </c>
      <c r="H123" s="573"/>
      <c r="I123" s="425"/>
      <c r="J123" s="262"/>
      <c r="K123" s="593" t="s">
        <v>1035</v>
      </c>
      <c r="L123" s="775"/>
      <c r="M123" s="775"/>
      <c r="N123" s="775"/>
      <c r="O123" s="775"/>
      <c r="P123" s="775"/>
      <c r="Q123" s="775"/>
      <c r="R123" s="775"/>
      <c r="S123" s="775"/>
      <c r="T123" s="775"/>
      <c r="U123" s="775"/>
      <c r="V123" s="775"/>
      <c r="W123" s="775"/>
      <c r="X123" s="775"/>
      <c r="Y123" s="775"/>
      <c r="Z123" s="775"/>
      <c r="AA123" s="775"/>
      <c r="AB123" s="775"/>
      <c r="AC123" s="775"/>
      <c r="AD123" s="775"/>
      <c r="AE123" s="775"/>
      <c r="AF123" s="775"/>
      <c r="AG123" s="775"/>
      <c r="AH123" s="775"/>
      <c r="AI123" s="775"/>
      <c r="AJ123" s="775"/>
      <c r="AK123" s="775"/>
      <c r="AL123" s="775"/>
      <c r="AM123" s="775"/>
      <c r="AN123" s="775"/>
      <c r="AO123" s="775"/>
      <c r="AP123" s="775"/>
      <c r="AQ123" s="775"/>
      <c r="AR123" s="775"/>
      <c r="AS123" s="775"/>
      <c r="AT123" s="775"/>
      <c r="AU123" s="775"/>
      <c r="AV123" s="775"/>
      <c r="AW123" s="775"/>
      <c r="AX123" s="775"/>
      <c r="AY123" s="702" t="s">
        <v>1132</v>
      </c>
      <c r="AZ123" s="704" t="s">
        <v>974</v>
      </c>
    </row>
    <row r="124" spans="1:55" ht="127.5" customHeight="1" x14ac:dyDescent="0.25">
      <c r="A124" s="397">
        <v>3</v>
      </c>
      <c r="B124" s="345" t="s">
        <v>76</v>
      </c>
      <c r="C124" s="200" t="s">
        <v>64</v>
      </c>
      <c r="D124" s="200" t="s">
        <v>947</v>
      </c>
      <c r="E124" s="425" t="s">
        <v>116</v>
      </c>
      <c r="F124" s="265" t="s">
        <v>85</v>
      </c>
      <c r="G124" s="287" t="s">
        <v>85</v>
      </c>
      <c r="H124" s="573"/>
      <c r="I124" s="425"/>
      <c r="J124" s="262"/>
      <c r="K124" s="593" t="s">
        <v>1034</v>
      </c>
      <c r="L124" s="775"/>
      <c r="M124" s="775"/>
      <c r="N124" s="775"/>
      <c r="O124" s="775"/>
      <c r="P124" s="775"/>
      <c r="Q124" s="775"/>
      <c r="R124" s="775"/>
      <c r="S124" s="775"/>
      <c r="T124" s="775"/>
      <c r="U124" s="775"/>
      <c r="V124" s="775"/>
      <c r="W124" s="775"/>
      <c r="X124" s="775"/>
      <c r="Y124" s="775"/>
      <c r="Z124" s="775"/>
      <c r="AA124" s="775"/>
      <c r="AB124" s="775"/>
      <c r="AC124" s="775"/>
      <c r="AD124" s="775"/>
      <c r="AE124" s="775"/>
      <c r="AF124" s="775"/>
      <c r="AG124" s="775"/>
      <c r="AH124" s="775"/>
      <c r="AI124" s="775"/>
      <c r="AJ124" s="775"/>
      <c r="AK124" s="775"/>
      <c r="AL124" s="775"/>
      <c r="AM124" s="775"/>
      <c r="AN124" s="775"/>
      <c r="AO124" s="775"/>
      <c r="AP124" s="775"/>
      <c r="AQ124" s="775"/>
      <c r="AR124" s="775"/>
      <c r="AS124" s="775"/>
      <c r="AT124" s="775"/>
      <c r="AU124" s="775"/>
      <c r="AV124" s="775"/>
      <c r="AW124" s="775"/>
      <c r="AX124" s="775"/>
      <c r="AY124" s="704" t="s">
        <v>993</v>
      </c>
      <c r="AZ124" s="704" t="s">
        <v>974</v>
      </c>
    </row>
    <row r="125" spans="1:55" ht="15" customHeight="1" x14ac:dyDescent="0.25">
      <c r="A125" s="13"/>
      <c r="B125" s="72" t="s">
        <v>599</v>
      </c>
      <c r="C125" s="72"/>
      <c r="D125" s="156"/>
      <c r="E125" s="219"/>
      <c r="F125" s="219"/>
      <c r="G125" s="219"/>
      <c r="H125" s="219"/>
      <c r="I125" s="219"/>
      <c r="J125" s="532"/>
      <c r="K125" s="507"/>
      <c r="L125" s="780"/>
      <c r="M125" s="780"/>
      <c r="N125" s="780"/>
      <c r="O125" s="780"/>
      <c r="P125" s="780"/>
      <c r="Q125" s="780"/>
      <c r="R125" s="780"/>
      <c r="S125" s="780"/>
      <c r="T125" s="780"/>
      <c r="U125" s="780"/>
      <c r="V125" s="780"/>
      <c r="W125" s="780"/>
      <c r="X125" s="780"/>
      <c r="Y125" s="780"/>
      <c r="Z125" s="780"/>
      <c r="AA125" s="780"/>
      <c r="AB125" s="780"/>
      <c r="AC125" s="780"/>
      <c r="AD125" s="780"/>
      <c r="AE125" s="780"/>
      <c r="AF125" s="780"/>
      <c r="AG125" s="780"/>
      <c r="AH125" s="780"/>
      <c r="AI125" s="780"/>
      <c r="AJ125" s="780"/>
      <c r="AK125" s="780"/>
      <c r="AL125" s="780"/>
      <c r="AM125" s="780"/>
      <c r="AN125" s="780"/>
      <c r="AO125" s="780"/>
      <c r="AP125" s="780"/>
      <c r="AQ125" s="780"/>
      <c r="AR125" s="780"/>
      <c r="AS125" s="780"/>
      <c r="AT125" s="780"/>
      <c r="AU125" s="780"/>
      <c r="AV125" s="780"/>
      <c r="AW125" s="780"/>
      <c r="AX125" s="780"/>
      <c r="AY125" s="700"/>
      <c r="AZ125" s="701"/>
    </row>
    <row r="126" spans="1:55" ht="15.75" customHeight="1" x14ac:dyDescent="0.25">
      <c r="A126" s="13"/>
      <c r="B126" s="29" t="s">
        <v>77</v>
      </c>
      <c r="C126" s="401"/>
      <c r="D126" s="156"/>
      <c r="E126" s="219"/>
      <c r="F126" s="219"/>
      <c r="G126" s="219"/>
      <c r="H126" s="219"/>
      <c r="I126" s="219"/>
      <c r="J126" s="532"/>
      <c r="K126" s="507"/>
      <c r="L126" s="780"/>
      <c r="M126" s="780"/>
      <c r="N126" s="780"/>
      <c r="O126" s="780"/>
      <c r="P126" s="780"/>
      <c r="Q126" s="780"/>
      <c r="R126" s="780"/>
      <c r="S126" s="780"/>
      <c r="T126" s="780"/>
      <c r="U126" s="780"/>
      <c r="V126" s="780"/>
      <c r="W126" s="780"/>
      <c r="X126" s="780"/>
      <c r="Y126" s="780"/>
      <c r="Z126" s="780"/>
      <c r="AA126" s="780"/>
      <c r="AB126" s="780"/>
      <c r="AC126" s="780"/>
      <c r="AD126" s="780"/>
      <c r="AE126" s="780"/>
      <c r="AF126" s="780"/>
      <c r="AG126" s="780"/>
      <c r="AH126" s="780"/>
      <c r="AI126" s="780"/>
      <c r="AJ126" s="780"/>
      <c r="AK126" s="780"/>
      <c r="AL126" s="780"/>
      <c r="AM126" s="780"/>
      <c r="AN126" s="780"/>
      <c r="AO126" s="780"/>
      <c r="AP126" s="780"/>
      <c r="AQ126" s="780"/>
      <c r="AR126" s="780"/>
      <c r="AS126" s="780"/>
      <c r="AT126" s="780"/>
      <c r="AU126" s="780"/>
      <c r="AV126" s="780"/>
      <c r="AW126" s="780"/>
      <c r="AX126" s="780"/>
      <c r="AY126" s="701"/>
      <c r="AZ126" s="701"/>
    </row>
    <row r="127" spans="1:55" ht="33.75" customHeight="1" x14ac:dyDescent="0.25">
      <c r="A127" s="390">
        <v>2</v>
      </c>
      <c r="B127" s="15" t="s">
        <v>392</v>
      </c>
      <c r="C127" s="271"/>
      <c r="D127" s="425"/>
      <c r="E127" s="752"/>
      <c r="F127" s="390"/>
      <c r="G127" s="390"/>
      <c r="H127" s="390"/>
      <c r="I127" s="425"/>
      <c r="J127" s="262"/>
      <c r="K127" s="593"/>
      <c r="L127" s="775"/>
      <c r="M127" s="775"/>
      <c r="N127" s="775"/>
      <c r="O127" s="775"/>
      <c r="P127" s="775"/>
      <c r="Q127" s="775"/>
      <c r="R127" s="775"/>
      <c r="S127" s="775"/>
      <c r="T127" s="775"/>
      <c r="U127" s="775"/>
      <c r="V127" s="775"/>
      <c r="W127" s="775"/>
      <c r="X127" s="775"/>
      <c r="Y127" s="775"/>
      <c r="Z127" s="775"/>
      <c r="AA127" s="775"/>
      <c r="AB127" s="775"/>
      <c r="AC127" s="775"/>
      <c r="AD127" s="775"/>
      <c r="AE127" s="775"/>
      <c r="AF127" s="775"/>
      <c r="AG127" s="775"/>
      <c r="AH127" s="775"/>
      <c r="AI127" s="775"/>
      <c r="AJ127" s="775"/>
      <c r="AK127" s="775"/>
      <c r="AL127" s="775"/>
      <c r="AM127" s="775"/>
      <c r="AN127" s="775"/>
      <c r="AO127" s="775"/>
      <c r="AP127" s="775"/>
      <c r="AQ127" s="775"/>
      <c r="AR127" s="775"/>
      <c r="AS127" s="775"/>
      <c r="AT127" s="775"/>
      <c r="AU127" s="775"/>
      <c r="AV127" s="775"/>
      <c r="AW127" s="775"/>
      <c r="AX127" s="775"/>
      <c r="AY127" s="704"/>
      <c r="AZ127" s="704" t="s">
        <v>1024</v>
      </c>
      <c r="BA127" s="618">
        <v>29</v>
      </c>
    </row>
    <row r="128" spans="1:55" ht="108.75" customHeight="1" x14ac:dyDescent="0.25">
      <c r="A128" s="390"/>
      <c r="B128" s="15" t="s">
        <v>393</v>
      </c>
      <c r="C128" s="267" t="s">
        <v>38</v>
      </c>
      <c r="D128" s="425" t="s">
        <v>658</v>
      </c>
      <c r="E128" s="752" t="s">
        <v>700</v>
      </c>
      <c r="F128" s="390"/>
      <c r="G128" s="189" t="s">
        <v>394</v>
      </c>
      <c r="H128" s="189">
        <v>10.1</v>
      </c>
      <c r="I128" s="324" t="s">
        <v>947</v>
      </c>
      <c r="J128" s="262" t="s">
        <v>947</v>
      </c>
      <c r="K128" s="836" t="s">
        <v>1040</v>
      </c>
      <c r="L128" s="775"/>
      <c r="M128" s="775"/>
      <c r="N128" s="775"/>
      <c r="O128" s="775"/>
      <c r="P128" s="775"/>
      <c r="Q128" s="775"/>
      <c r="R128" s="775"/>
      <c r="S128" s="775"/>
      <c r="T128" s="775"/>
      <c r="U128" s="775"/>
      <c r="V128" s="775"/>
      <c r="W128" s="775"/>
      <c r="X128" s="775"/>
      <c r="Y128" s="775"/>
      <c r="Z128" s="775"/>
      <c r="AA128" s="775"/>
      <c r="AB128" s="775"/>
      <c r="AC128" s="775"/>
      <c r="AD128" s="775"/>
      <c r="AE128" s="775"/>
      <c r="AF128" s="775"/>
      <c r="AG128" s="775"/>
      <c r="AH128" s="775"/>
      <c r="AI128" s="775"/>
      <c r="AJ128" s="775"/>
      <c r="AK128" s="775"/>
      <c r="AL128" s="775"/>
      <c r="AM128" s="775"/>
      <c r="AN128" s="775"/>
      <c r="AO128" s="775"/>
      <c r="AP128" s="775"/>
      <c r="AQ128" s="775"/>
      <c r="AR128" s="775"/>
      <c r="AS128" s="775"/>
      <c r="AT128" s="775"/>
      <c r="AU128" s="775"/>
      <c r="AV128" s="775"/>
      <c r="AW128" s="775"/>
      <c r="AX128" s="775"/>
      <c r="AY128" s="703" t="s">
        <v>993</v>
      </c>
      <c r="AZ128" s="704" t="s">
        <v>973</v>
      </c>
      <c r="BA128" s="622" t="s">
        <v>678</v>
      </c>
      <c r="BB128" s="690">
        <v>4</v>
      </c>
    </row>
    <row r="129" spans="1:56" ht="108.75" customHeight="1" x14ac:dyDescent="0.25">
      <c r="A129" s="390"/>
      <c r="B129" s="15" t="s">
        <v>400</v>
      </c>
      <c r="C129" s="267" t="s">
        <v>38</v>
      </c>
      <c r="D129" s="425" t="s">
        <v>658</v>
      </c>
      <c r="E129" s="752" t="s">
        <v>700</v>
      </c>
      <c r="F129" s="390"/>
      <c r="G129" s="390">
        <v>0</v>
      </c>
      <c r="H129" s="390">
        <v>0</v>
      </c>
      <c r="I129" s="324" t="s">
        <v>947</v>
      </c>
      <c r="J129" s="262" t="s">
        <v>947</v>
      </c>
      <c r="K129" s="837" t="s">
        <v>1041</v>
      </c>
      <c r="L129" s="785"/>
      <c r="M129" s="785"/>
      <c r="N129" s="785"/>
      <c r="O129" s="785"/>
      <c r="P129" s="785"/>
      <c r="Q129" s="785"/>
      <c r="R129" s="785"/>
      <c r="S129" s="785"/>
      <c r="T129" s="785"/>
      <c r="U129" s="785"/>
      <c r="V129" s="785"/>
      <c r="W129" s="785"/>
      <c r="X129" s="785"/>
      <c r="Y129" s="785"/>
      <c r="Z129" s="785"/>
      <c r="AA129" s="785"/>
      <c r="AB129" s="785"/>
      <c r="AC129" s="785"/>
      <c r="AD129" s="785"/>
      <c r="AE129" s="785"/>
      <c r="AF129" s="785"/>
      <c r="AG129" s="785"/>
      <c r="AH129" s="785"/>
      <c r="AI129" s="785"/>
      <c r="AJ129" s="785"/>
      <c r="AK129" s="785"/>
      <c r="AL129" s="785"/>
      <c r="AM129" s="785"/>
      <c r="AN129" s="785"/>
      <c r="AO129" s="785"/>
      <c r="AP129" s="785"/>
      <c r="AQ129" s="785"/>
      <c r="AR129" s="785"/>
      <c r="AS129" s="785"/>
      <c r="AT129" s="785"/>
      <c r="AU129" s="785"/>
      <c r="AV129" s="785"/>
      <c r="AW129" s="785"/>
      <c r="AX129" s="785"/>
      <c r="AY129" s="703" t="s">
        <v>993</v>
      </c>
      <c r="AZ129" s="704" t="s">
        <v>973</v>
      </c>
      <c r="BA129" s="622" t="s">
        <v>678</v>
      </c>
      <c r="BB129" s="690">
        <v>4</v>
      </c>
    </row>
    <row r="130" spans="1:56" ht="94.5" customHeight="1" x14ac:dyDescent="0.25">
      <c r="A130" s="390"/>
      <c r="B130" s="15" t="s">
        <v>222</v>
      </c>
      <c r="C130" s="267" t="s">
        <v>38</v>
      </c>
      <c r="D130" s="425" t="s">
        <v>658</v>
      </c>
      <c r="E130" s="752" t="s">
        <v>700</v>
      </c>
      <c r="F130" s="390"/>
      <c r="G130" s="390">
        <v>0</v>
      </c>
      <c r="H130" s="390">
        <v>0</v>
      </c>
      <c r="I130" s="324" t="s">
        <v>947</v>
      </c>
      <c r="J130" s="262" t="s">
        <v>947</v>
      </c>
      <c r="K130" s="276" t="s">
        <v>1286</v>
      </c>
      <c r="L130" s="803"/>
      <c r="M130" s="803"/>
      <c r="N130" s="712"/>
      <c r="O130" s="712"/>
      <c r="P130" s="712"/>
      <c r="Q130" s="712"/>
      <c r="R130" s="712"/>
      <c r="S130" s="712"/>
      <c r="T130" s="712"/>
      <c r="U130" s="712"/>
      <c r="V130" s="712"/>
      <c r="W130" s="712"/>
      <c r="X130" s="712"/>
      <c r="Y130" s="712"/>
      <c r="Z130" s="712"/>
      <c r="AA130" s="712"/>
      <c r="AB130" s="712"/>
      <c r="AC130" s="712"/>
      <c r="AD130" s="712"/>
      <c r="AE130" s="712"/>
      <c r="AF130" s="712"/>
      <c r="AG130" s="712"/>
      <c r="AH130" s="712"/>
      <c r="AI130" s="712"/>
      <c r="AJ130" s="712"/>
      <c r="AK130" s="712"/>
      <c r="AL130" s="712"/>
      <c r="AM130" s="712"/>
      <c r="AN130" s="712"/>
      <c r="AO130" s="712"/>
      <c r="AP130" s="712"/>
      <c r="AQ130" s="712"/>
      <c r="AR130" s="712"/>
      <c r="AS130" s="712"/>
      <c r="AT130" s="712"/>
      <c r="AU130" s="712"/>
      <c r="AV130" s="712"/>
      <c r="AW130" s="712"/>
      <c r="AX130" s="712"/>
      <c r="AY130" s="712" t="s">
        <v>1286</v>
      </c>
      <c r="AZ130" s="704" t="s">
        <v>973</v>
      </c>
      <c r="BA130" s="622" t="s">
        <v>678</v>
      </c>
      <c r="BB130" s="690">
        <v>5</v>
      </c>
    </row>
    <row r="131" spans="1:56" ht="31.5" customHeight="1" x14ac:dyDescent="0.25">
      <c r="A131" s="390">
        <v>3</v>
      </c>
      <c r="B131" s="15" t="s">
        <v>395</v>
      </c>
      <c r="C131" s="267"/>
      <c r="D131" s="425"/>
      <c r="E131" s="752"/>
      <c r="F131" s="390"/>
      <c r="G131" s="390"/>
      <c r="H131" s="390"/>
      <c r="I131" s="324" t="s">
        <v>947</v>
      </c>
      <c r="J131" s="262" t="s">
        <v>947</v>
      </c>
      <c r="K131" s="836"/>
      <c r="L131" s="775"/>
      <c r="M131" s="775"/>
      <c r="N131" s="775"/>
      <c r="O131" s="775"/>
      <c r="P131" s="775"/>
      <c r="Q131" s="775"/>
      <c r="R131" s="775"/>
      <c r="S131" s="775"/>
      <c r="T131" s="775"/>
      <c r="U131" s="775"/>
      <c r="V131" s="775"/>
      <c r="W131" s="775"/>
      <c r="X131" s="775"/>
      <c r="Y131" s="775"/>
      <c r="Z131" s="775"/>
      <c r="AA131" s="775"/>
      <c r="AB131" s="775"/>
      <c r="AC131" s="775"/>
      <c r="AD131" s="775"/>
      <c r="AE131" s="775"/>
      <c r="AF131" s="775"/>
      <c r="AG131" s="775"/>
      <c r="AH131" s="775"/>
      <c r="AI131" s="775"/>
      <c r="AJ131" s="775"/>
      <c r="AK131" s="775"/>
      <c r="AL131" s="775"/>
      <c r="AM131" s="775"/>
      <c r="AN131" s="775"/>
      <c r="AO131" s="775"/>
      <c r="AP131" s="775"/>
      <c r="AQ131" s="775"/>
      <c r="AR131" s="775"/>
      <c r="AS131" s="775"/>
      <c r="AT131" s="775"/>
      <c r="AU131" s="775"/>
      <c r="AV131" s="775"/>
      <c r="AW131" s="775"/>
      <c r="AX131" s="775"/>
      <c r="AY131" s="703"/>
      <c r="AZ131" s="704" t="s">
        <v>1024</v>
      </c>
      <c r="BA131" s="618">
        <v>30</v>
      </c>
    </row>
    <row r="132" spans="1:56" ht="94.5" customHeight="1" x14ac:dyDescent="0.25">
      <c r="A132" s="390"/>
      <c r="B132" s="15" t="s">
        <v>396</v>
      </c>
      <c r="C132" s="267" t="s">
        <v>38</v>
      </c>
      <c r="D132" s="425" t="s">
        <v>658</v>
      </c>
      <c r="E132" s="752" t="s">
        <v>701</v>
      </c>
      <c r="F132" s="390"/>
      <c r="G132" s="390">
        <v>100</v>
      </c>
      <c r="H132" s="390">
        <v>100</v>
      </c>
      <c r="I132" s="324" t="s">
        <v>947</v>
      </c>
      <c r="J132" s="262" t="s">
        <v>947</v>
      </c>
      <c r="K132" s="590" t="s">
        <v>1041</v>
      </c>
      <c r="L132" s="785"/>
      <c r="M132" s="785"/>
      <c r="N132" s="785"/>
      <c r="O132" s="785"/>
      <c r="P132" s="785"/>
      <c r="Q132" s="785"/>
      <c r="R132" s="785"/>
      <c r="S132" s="785"/>
      <c r="T132" s="785"/>
      <c r="U132" s="785"/>
      <c r="V132" s="785"/>
      <c r="W132" s="785"/>
      <c r="X132" s="785"/>
      <c r="Y132" s="785"/>
      <c r="Z132" s="785"/>
      <c r="AA132" s="785"/>
      <c r="AB132" s="785"/>
      <c r="AC132" s="785"/>
      <c r="AD132" s="785"/>
      <c r="AE132" s="785"/>
      <c r="AF132" s="785"/>
      <c r="AG132" s="785"/>
      <c r="AH132" s="785"/>
      <c r="AI132" s="785"/>
      <c r="AJ132" s="785"/>
      <c r="AK132" s="785"/>
      <c r="AL132" s="785"/>
      <c r="AM132" s="785"/>
      <c r="AN132" s="785"/>
      <c r="AO132" s="785"/>
      <c r="AP132" s="785"/>
      <c r="AQ132" s="785"/>
      <c r="AR132" s="785"/>
      <c r="AS132" s="785"/>
      <c r="AT132" s="785"/>
      <c r="AU132" s="785"/>
      <c r="AV132" s="785"/>
      <c r="AW132" s="785"/>
      <c r="AX132" s="785"/>
      <c r="AY132" s="703" t="s">
        <v>993</v>
      </c>
      <c r="AZ132" s="704" t="s">
        <v>973</v>
      </c>
      <c r="BA132" s="622" t="s">
        <v>678</v>
      </c>
      <c r="BB132" s="690">
        <v>6</v>
      </c>
    </row>
    <row r="133" spans="1:56" ht="94.5" customHeight="1" x14ac:dyDescent="0.25">
      <c r="A133" s="390"/>
      <c r="B133" s="15" t="s">
        <v>397</v>
      </c>
      <c r="C133" s="267" t="s">
        <v>38</v>
      </c>
      <c r="D133" s="425" t="s">
        <v>658</v>
      </c>
      <c r="E133" s="752" t="s">
        <v>701</v>
      </c>
      <c r="F133" s="390"/>
      <c r="G133" s="390">
        <v>1.83</v>
      </c>
      <c r="H133" s="390">
        <v>1.83</v>
      </c>
      <c r="I133" s="324" t="s">
        <v>947</v>
      </c>
      <c r="J133" s="262" t="s">
        <v>947</v>
      </c>
      <c r="K133" s="590" t="s">
        <v>1041</v>
      </c>
      <c r="L133" s="785"/>
      <c r="M133" s="785"/>
      <c r="N133" s="785"/>
      <c r="O133" s="785"/>
      <c r="P133" s="785"/>
      <c r="Q133" s="785"/>
      <c r="R133" s="785"/>
      <c r="S133" s="785"/>
      <c r="T133" s="785"/>
      <c r="U133" s="785"/>
      <c r="V133" s="785"/>
      <c r="W133" s="785"/>
      <c r="X133" s="785"/>
      <c r="Y133" s="785"/>
      <c r="Z133" s="785"/>
      <c r="AA133" s="785"/>
      <c r="AB133" s="785"/>
      <c r="AC133" s="785"/>
      <c r="AD133" s="785"/>
      <c r="AE133" s="785"/>
      <c r="AF133" s="785"/>
      <c r="AG133" s="785"/>
      <c r="AH133" s="785"/>
      <c r="AI133" s="785"/>
      <c r="AJ133" s="785"/>
      <c r="AK133" s="785"/>
      <c r="AL133" s="785"/>
      <c r="AM133" s="785"/>
      <c r="AN133" s="785"/>
      <c r="AO133" s="785"/>
      <c r="AP133" s="785"/>
      <c r="AQ133" s="785"/>
      <c r="AR133" s="785"/>
      <c r="AS133" s="785"/>
      <c r="AT133" s="785"/>
      <c r="AU133" s="785"/>
      <c r="AV133" s="785"/>
      <c r="AW133" s="785"/>
      <c r="AX133" s="785"/>
      <c r="AY133" s="703" t="s">
        <v>993</v>
      </c>
      <c r="AZ133" s="704" t="s">
        <v>973</v>
      </c>
      <c r="BA133" s="622" t="s">
        <v>678</v>
      </c>
      <c r="BB133" s="690">
        <v>6</v>
      </c>
    </row>
    <row r="134" spans="1:56" ht="15" customHeight="1" x14ac:dyDescent="0.25">
      <c r="A134" s="43"/>
      <c r="B134" s="74" t="s">
        <v>398</v>
      </c>
      <c r="C134" s="20"/>
      <c r="D134" s="43"/>
      <c r="E134" s="438"/>
      <c r="F134" s="438"/>
      <c r="G134" s="438"/>
      <c r="H134" s="438"/>
      <c r="I134" s="438"/>
      <c r="J134" s="451"/>
      <c r="K134" s="243"/>
      <c r="L134" s="770"/>
      <c r="M134" s="770"/>
      <c r="N134" s="770"/>
      <c r="O134" s="770"/>
      <c r="P134" s="770"/>
      <c r="Q134" s="770"/>
      <c r="R134" s="770"/>
      <c r="S134" s="770"/>
      <c r="T134" s="770"/>
      <c r="U134" s="770"/>
      <c r="V134" s="770"/>
      <c r="W134" s="770"/>
      <c r="X134" s="770"/>
      <c r="Y134" s="770"/>
      <c r="Z134" s="770"/>
      <c r="AA134" s="770"/>
      <c r="AB134" s="770"/>
      <c r="AC134" s="770"/>
      <c r="AD134" s="770"/>
      <c r="AE134" s="770"/>
      <c r="AF134" s="770"/>
      <c r="AG134" s="770"/>
      <c r="AH134" s="770"/>
      <c r="AI134" s="770"/>
      <c r="AJ134" s="770"/>
      <c r="AK134" s="770"/>
      <c r="AL134" s="770"/>
      <c r="AM134" s="770"/>
      <c r="AN134" s="770"/>
      <c r="AO134" s="770"/>
      <c r="AP134" s="770"/>
      <c r="AQ134" s="770"/>
      <c r="AR134" s="770"/>
      <c r="AS134" s="770"/>
      <c r="AT134" s="770"/>
      <c r="AU134" s="770"/>
      <c r="AV134" s="770"/>
      <c r="AW134" s="770"/>
      <c r="AX134" s="770"/>
      <c r="AY134" s="702"/>
      <c r="AZ134" s="699"/>
    </row>
    <row r="135" spans="1:56" ht="15.75" customHeight="1" x14ac:dyDescent="0.25">
      <c r="A135" s="43"/>
      <c r="B135" s="74" t="s">
        <v>399</v>
      </c>
      <c r="C135" s="20"/>
      <c r="D135" s="43"/>
      <c r="E135" s="438"/>
      <c r="F135" s="438"/>
      <c r="G135" s="438"/>
      <c r="H135" s="438"/>
      <c r="I135" s="438"/>
      <c r="J135" s="451"/>
      <c r="K135" s="243"/>
      <c r="L135" s="770"/>
      <c r="M135" s="770"/>
      <c r="N135" s="770"/>
      <c r="O135" s="770"/>
      <c r="P135" s="770"/>
      <c r="Q135" s="770"/>
      <c r="R135" s="770"/>
      <c r="S135" s="770"/>
      <c r="T135" s="770"/>
      <c r="U135" s="770"/>
      <c r="V135" s="770"/>
      <c r="W135" s="770"/>
      <c r="X135" s="770"/>
      <c r="Y135" s="770"/>
      <c r="Z135" s="770"/>
      <c r="AA135" s="770"/>
      <c r="AB135" s="770"/>
      <c r="AC135" s="770"/>
      <c r="AD135" s="770"/>
      <c r="AE135" s="770"/>
      <c r="AF135" s="770"/>
      <c r="AG135" s="770"/>
      <c r="AH135" s="770"/>
      <c r="AI135" s="770"/>
      <c r="AJ135" s="770"/>
      <c r="AK135" s="770"/>
      <c r="AL135" s="770"/>
      <c r="AM135" s="770"/>
      <c r="AN135" s="770"/>
      <c r="AO135" s="770"/>
      <c r="AP135" s="770"/>
      <c r="AQ135" s="770"/>
      <c r="AR135" s="770"/>
      <c r="AS135" s="770"/>
      <c r="AT135" s="770"/>
      <c r="AU135" s="770"/>
      <c r="AV135" s="770"/>
      <c r="AW135" s="770"/>
      <c r="AX135" s="770"/>
      <c r="AY135" s="702"/>
      <c r="AZ135" s="699"/>
    </row>
    <row r="136" spans="1:56" ht="15" customHeight="1" x14ac:dyDescent="0.25">
      <c r="A136" s="35"/>
      <c r="B136" s="71" t="s">
        <v>401</v>
      </c>
      <c r="C136" s="71"/>
      <c r="D136" s="156"/>
      <c r="E136" s="219"/>
      <c r="F136" s="219"/>
      <c r="G136" s="9"/>
      <c r="H136" s="9"/>
      <c r="I136" s="9"/>
      <c r="J136" s="529"/>
      <c r="K136" s="502"/>
      <c r="L136" s="772"/>
      <c r="M136" s="772"/>
      <c r="N136" s="772"/>
      <c r="O136" s="772"/>
      <c r="P136" s="772"/>
      <c r="Q136" s="772"/>
      <c r="R136" s="772"/>
      <c r="S136" s="772"/>
      <c r="T136" s="772"/>
      <c r="U136" s="772"/>
      <c r="V136" s="772"/>
      <c r="W136" s="772"/>
      <c r="X136" s="772"/>
      <c r="Y136" s="772"/>
      <c r="Z136" s="772"/>
      <c r="AA136" s="772"/>
      <c r="AB136" s="772"/>
      <c r="AC136" s="772"/>
      <c r="AD136" s="772"/>
      <c r="AE136" s="772"/>
      <c r="AF136" s="772"/>
      <c r="AG136" s="772"/>
      <c r="AH136" s="772"/>
      <c r="AI136" s="772"/>
      <c r="AJ136" s="772"/>
      <c r="AK136" s="772"/>
      <c r="AL136" s="772"/>
      <c r="AM136" s="772"/>
      <c r="AN136" s="772"/>
      <c r="AO136" s="772"/>
      <c r="AP136" s="772"/>
      <c r="AQ136" s="772"/>
      <c r="AR136" s="772"/>
      <c r="AS136" s="772"/>
      <c r="AT136" s="772"/>
      <c r="AU136" s="772"/>
      <c r="AV136" s="772"/>
      <c r="AW136" s="772"/>
      <c r="AX136" s="772"/>
      <c r="AY136" s="703"/>
      <c r="AZ136" s="704"/>
    </row>
    <row r="137" spans="1:56" ht="15.75" customHeight="1" x14ac:dyDescent="0.25">
      <c r="A137" s="35"/>
      <c r="B137" s="401" t="s">
        <v>77</v>
      </c>
      <c r="C137" s="401"/>
      <c r="D137" s="156"/>
      <c r="E137" s="219"/>
      <c r="F137" s="219"/>
      <c r="G137" s="219"/>
      <c r="H137" s="219"/>
      <c r="I137" s="216"/>
      <c r="J137" s="236"/>
      <c r="K137" s="503"/>
      <c r="L137" s="773"/>
      <c r="M137" s="773"/>
      <c r="N137" s="773"/>
      <c r="O137" s="773"/>
      <c r="P137" s="773"/>
      <c r="Q137" s="773"/>
      <c r="R137" s="773"/>
      <c r="S137" s="773"/>
      <c r="T137" s="773"/>
      <c r="U137" s="773"/>
      <c r="V137" s="773"/>
      <c r="W137" s="773"/>
      <c r="X137" s="773"/>
      <c r="Y137" s="773"/>
      <c r="Z137" s="773"/>
      <c r="AA137" s="773"/>
      <c r="AB137" s="773"/>
      <c r="AC137" s="773"/>
      <c r="AD137" s="773"/>
      <c r="AE137" s="773"/>
      <c r="AF137" s="773"/>
      <c r="AG137" s="773"/>
      <c r="AH137" s="773"/>
      <c r="AI137" s="773"/>
      <c r="AJ137" s="773"/>
      <c r="AK137" s="773"/>
      <c r="AL137" s="773"/>
      <c r="AM137" s="773"/>
      <c r="AN137" s="773"/>
      <c r="AO137" s="773"/>
      <c r="AP137" s="773"/>
      <c r="AQ137" s="773"/>
      <c r="AR137" s="773"/>
      <c r="AS137" s="773"/>
      <c r="AT137" s="773"/>
      <c r="AU137" s="773"/>
      <c r="AV137" s="773"/>
      <c r="AW137" s="773"/>
      <c r="AX137" s="773"/>
      <c r="AY137" s="702"/>
      <c r="AZ137" s="699"/>
    </row>
    <row r="138" spans="1:56" ht="69" customHeight="1" x14ac:dyDescent="0.25">
      <c r="A138" s="392">
        <v>1</v>
      </c>
      <c r="B138" s="408" t="s">
        <v>339</v>
      </c>
      <c r="C138" s="405" t="s">
        <v>38</v>
      </c>
      <c r="D138" s="425" t="s">
        <v>651</v>
      </c>
      <c r="E138" s="752" t="s">
        <v>702</v>
      </c>
      <c r="F138" s="390">
        <v>83.5</v>
      </c>
      <c r="G138" s="189">
        <v>83.5</v>
      </c>
      <c r="H138" s="189">
        <v>80.099999999999994</v>
      </c>
      <c r="I138" s="438" t="s">
        <v>947</v>
      </c>
      <c r="J138" s="451" t="s">
        <v>947</v>
      </c>
      <c r="K138" s="243" t="s">
        <v>1298</v>
      </c>
      <c r="L138" s="770"/>
      <c r="M138" s="770"/>
      <c r="N138" s="770"/>
      <c r="O138" s="770"/>
      <c r="P138" s="770"/>
      <c r="Q138" s="770"/>
      <c r="R138" s="770"/>
      <c r="S138" s="770"/>
      <c r="T138" s="770"/>
      <c r="U138" s="770"/>
      <c r="V138" s="770"/>
      <c r="W138" s="770"/>
      <c r="X138" s="770"/>
      <c r="Y138" s="770"/>
      <c r="Z138" s="770"/>
      <c r="AA138" s="770"/>
      <c r="AB138" s="770"/>
      <c r="AC138" s="770"/>
      <c r="AD138" s="770"/>
      <c r="AE138" s="770"/>
      <c r="AF138" s="770"/>
      <c r="AG138" s="770"/>
      <c r="AH138" s="770"/>
      <c r="AI138" s="770"/>
      <c r="AJ138" s="770"/>
      <c r="AK138" s="770"/>
      <c r="AL138" s="770"/>
      <c r="AM138" s="770"/>
      <c r="AN138" s="770"/>
      <c r="AO138" s="770"/>
      <c r="AP138" s="770"/>
      <c r="AQ138" s="770"/>
      <c r="AR138" s="770"/>
      <c r="AS138" s="770"/>
      <c r="AT138" s="770"/>
      <c r="AU138" s="770"/>
      <c r="AV138" s="770"/>
      <c r="AW138" s="770"/>
      <c r="AX138" s="770"/>
      <c r="AY138" s="702" t="s">
        <v>1023</v>
      </c>
      <c r="AZ138" s="699" t="s">
        <v>973</v>
      </c>
      <c r="BA138" s="618">
        <v>31</v>
      </c>
    </row>
    <row r="139" spans="1:56" ht="45.75" customHeight="1" x14ac:dyDescent="0.25">
      <c r="A139" s="392">
        <v>2</v>
      </c>
      <c r="B139" s="408" t="s">
        <v>946</v>
      </c>
      <c r="C139" s="405" t="s">
        <v>38</v>
      </c>
      <c r="D139" s="425" t="s">
        <v>651</v>
      </c>
      <c r="E139" s="752" t="s">
        <v>702</v>
      </c>
      <c r="F139" s="390"/>
      <c r="G139" s="189">
        <v>26.9</v>
      </c>
      <c r="H139" s="581" t="s">
        <v>243</v>
      </c>
      <c r="I139" s="438" t="s">
        <v>947</v>
      </c>
      <c r="J139" s="451" t="s">
        <v>947</v>
      </c>
      <c r="K139" s="243" t="s">
        <v>1308</v>
      </c>
      <c r="L139" s="770"/>
      <c r="M139" s="770"/>
      <c r="N139" s="770"/>
      <c r="O139" s="770"/>
      <c r="P139" s="770"/>
      <c r="Q139" s="770"/>
      <c r="R139" s="770"/>
      <c r="S139" s="770"/>
      <c r="T139" s="770"/>
      <c r="U139" s="770"/>
      <c r="V139" s="770"/>
      <c r="W139" s="770"/>
      <c r="X139" s="770"/>
      <c r="Y139" s="770"/>
      <c r="Z139" s="770"/>
      <c r="AA139" s="770"/>
      <c r="AB139" s="770"/>
      <c r="AC139" s="770"/>
      <c r="AD139" s="770"/>
      <c r="AE139" s="770"/>
      <c r="AF139" s="770"/>
      <c r="AG139" s="770"/>
      <c r="AH139" s="770"/>
      <c r="AI139" s="770"/>
      <c r="AJ139" s="770"/>
      <c r="AK139" s="770"/>
      <c r="AL139" s="770"/>
      <c r="AM139" s="770"/>
      <c r="AN139" s="770"/>
      <c r="AO139" s="770"/>
      <c r="AP139" s="770"/>
      <c r="AQ139" s="770"/>
      <c r="AR139" s="770"/>
      <c r="AS139" s="770"/>
      <c r="AT139" s="770"/>
      <c r="AU139" s="770"/>
      <c r="AV139" s="770"/>
      <c r="AW139" s="770"/>
      <c r="AX139" s="770"/>
      <c r="AY139" s="702" t="s">
        <v>1132</v>
      </c>
      <c r="AZ139" s="699" t="s">
        <v>973</v>
      </c>
      <c r="BA139" s="618">
        <v>32</v>
      </c>
    </row>
    <row r="140" spans="1:56" ht="150" customHeight="1" x14ac:dyDescent="0.25">
      <c r="A140" s="390">
        <v>3</v>
      </c>
      <c r="B140" s="408" t="s">
        <v>340</v>
      </c>
      <c r="C140" s="267" t="s">
        <v>38</v>
      </c>
      <c r="D140" s="425" t="s">
        <v>651</v>
      </c>
      <c r="E140" s="752" t="s">
        <v>702</v>
      </c>
      <c r="F140" s="390">
        <v>104.6</v>
      </c>
      <c r="G140" s="390">
        <v>103.2</v>
      </c>
      <c r="H140" s="390">
        <v>100.6</v>
      </c>
      <c r="I140" s="438" t="s">
        <v>947</v>
      </c>
      <c r="J140" s="451" t="s">
        <v>947</v>
      </c>
      <c r="K140" s="243" t="s">
        <v>1393</v>
      </c>
      <c r="L140" s="770"/>
      <c r="M140" s="770"/>
      <c r="N140" s="770"/>
      <c r="O140" s="770"/>
      <c r="P140" s="770"/>
      <c r="Q140" s="770"/>
      <c r="R140" s="770"/>
      <c r="S140" s="770"/>
      <c r="T140" s="770"/>
      <c r="U140" s="770"/>
      <c r="V140" s="770"/>
      <c r="W140" s="770"/>
      <c r="X140" s="770"/>
      <c r="Y140" s="770"/>
      <c r="Z140" s="770"/>
      <c r="AA140" s="770"/>
      <c r="AB140" s="770"/>
      <c r="AC140" s="770"/>
      <c r="AD140" s="770"/>
      <c r="AE140" s="770"/>
      <c r="AF140" s="770"/>
      <c r="AG140" s="770"/>
      <c r="AH140" s="770"/>
      <c r="AI140" s="770"/>
      <c r="AJ140" s="770"/>
      <c r="AK140" s="770"/>
      <c r="AL140" s="770"/>
      <c r="AM140" s="770"/>
      <c r="AN140" s="770"/>
      <c r="AO140" s="770"/>
      <c r="AP140" s="770"/>
      <c r="AQ140" s="770"/>
      <c r="AR140" s="770"/>
      <c r="AS140" s="770"/>
      <c r="AT140" s="770"/>
      <c r="AU140" s="770"/>
      <c r="AV140" s="770"/>
      <c r="AW140" s="770"/>
      <c r="AX140" s="770"/>
      <c r="AY140" s="702" t="s">
        <v>1023</v>
      </c>
      <c r="AZ140" s="699" t="s">
        <v>973</v>
      </c>
      <c r="BA140" s="618">
        <v>33</v>
      </c>
    </row>
    <row r="141" spans="1:56" ht="63" customHeight="1" x14ac:dyDescent="0.25">
      <c r="A141" s="390">
        <v>4</v>
      </c>
      <c r="B141" s="408" t="s">
        <v>581</v>
      </c>
      <c r="C141" s="267" t="s">
        <v>11</v>
      </c>
      <c r="D141" s="425" t="s">
        <v>651</v>
      </c>
      <c r="E141" s="752" t="s">
        <v>702</v>
      </c>
      <c r="F141" s="390">
        <v>1</v>
      </c>
      <c r="G141" s="390">
        <v>1</v>
      </c>
      <c r="H141" s="390" t="s">
        <v>243</v>
      </c>
      <c r="I141" s="438" t="s">
        <v>947</v>
      </c>
      <c r="J141" s="451" t="s">
        <v>947</v>
      </c>
      <c r="K141" s="243" t="s">
        <v>1321</v>
      </c>
      <c r="L141" s="770"/>
      <c r="M141" s="770"/>
      <c r="N141" s="770"/>
      <c r="O141" s="770"/>
      <c r="P141" s="770"/>
      <c r="Q141" s="770"/>
      <c r="R141" s="770"/>
      <c r="S141" s="770"/>
      <c r="T141" s="770"/>
      <c r="U141" s="770"/>
      <c r="V141" s="770"/>
      <c r="W141" s="770"/>
      <c r="X141" s="770"/>
      <c r="Y141" s="770"/>
      <c r="Z141" s="770"/>
      <c r="AA141" s="770"/>
      <c r="AB141" s="770"/>
      <c r="AC141" s="770"/>
      <c r="AD141" s="770"/>
      <c r="AE141" s="770"/>
      <c r="AF141" s="770"/>
      <c r="AG141" s="770"/>
      <c r="AH141" s="770"/>
      <c r="AI141" s="770"/>
      <c r="AJ141" s="770"/>
      <c r="AK141" s="770"/>
      <c r="AL141" s="770"/>
      <c r="AM141" s="770"/>
      <c r="AN141" s="770"/>
      <c r="AO141" s="770"/>
      <c r="AP141" s="770"/>
      <c r="AQ141" s="770"/>
      <c r="AR141" s="770"/>
      <c r="AS141" s="770"/>
      <c r="AT141" s="770"/>
      <c r="AU141" s="770"/>
      <c r="AV141" s="770"/>
      <c r="AW141" s="770"/>
      <c r="AX141" s="770"/>
      <c r="AY141" s="702" t="s">
        <v>1132</v>
      </c>
      <c r="AZ141" s="699" t="s">
        <v>973</v>
      </c>
      <c r="BA141" s="618">
        <v>34</v>
      </c>
    </row>
    <row r="142" spans="1:56" ht="15" customHeight="1" x14ac:dyDescent="0.25">
      <c r="A142" s="36"/>
      <c r="B142" s="95" t="s">
        <v>37</v>
      </c>
      <c r="C142" s="95"/>
      <c r="D142" s="157"/>
      <c r="E142" s="220"/>
      <c r="F142" s="220"/>
      <c r="G142" s="220"/>
      <c r="H142" s="220"/>
      <c r="I142" s="373"/>
      <c r="J142" s="455"/>
      <c r="K142" s="505"/>
      <c r="L142" s="776"/>
      <c r="M142" s="776"/>
      <c r="N142" s="776"/>
      <c r="O142" s="776"/>
      <c r="P142" s="776"/>
      <c r="Q142" s="776"/>
      <c r="R142" s="776"/>
      <c r="S142" s="776"/>
      <c r="T142" s="776"/>
      <c r="U142" s="776"/>
      <c r="V142" s="776"/>
      <c r="W142" s="776"/>
      <c r="X142" s="776"/>
      <c r="Y142" s="776"/>
      <c r="Z142" s="776"/>
      <c r="AA142" s="776"/>
      <c r="AB142" s="776"/>
      <c r="AC142" s="776"/>
      <c r="AD142" s="776"/>
      <c r="AE142" s="776"/>
      <c r="AF142" s="776"/>
      <c r="AG142" s="776"/>
      <c r="AH142" s="776"/>
      <c r="AI142" s="776"/>
      <c r="AJ142" s="776"/>
      <c r="AK142" s="776"/>
      <c r="AL142" s="776"/>
      <c r="AM142" s="776"/>
      <c r="AN142" s="776"/>
      <c r="AO142" s="776"/>
      <c r="AP142" s="776"/>
      <c r="AQ142" s="776"/>
      <c r="AR142" s="776"/>
      <c r="AS142" s="776"/>
      <c r="AT142" s="776"/>
      <c r="AU142" s="776"/>
      <c r="AV142" s="776"/>
      <c r="AW142" s="776"/>
      <c r="AX142" s="776"/>
      <c r="AY142" s="702"/>
      <c r="AZ142" s="699"/>
    </row>
    <row r="143" spans="1:56" ht="46.5" customHeight="1" x14ac:dyDescent="0.25">
      <c r="A143" s="861">
        <v>1</v>
      </c>
      <c r="B143" s="880" t="s">
        <v>311</v>
      </c>
      <c r="C143" s="855" t="s">
        <v>26</v>
      </c>
      <c r="D143" s="425" t="s">
        <v>947</v>
      </c>
      <c r="E143" s="855" t="s">
        <v>312</v>
      </c>
      <c r="F143" s="849" t="s">
        <v>24</v>
      </c>
      <c r="G143" s="342">
        <v>900</v>
      </c>
      <c r="H143" s="342">
        <v>900</v>
      </c>
      <c r="I143" s="468" t="s">
        <v>40</v>
      </c>
      <c r="J143" s="451" t="s">
        <v>358</v>
      </c>
      <c r="K143" s="593" t="s">
        <v>1248</v>
      </c>
      <c r="L143" s="775"/>
      <c r="M143" s="775"/>
      <c r="N143" s="775"/>
      <c r="O143" s="775"/>
      <c r="P143" s="775"/>
      <c r="Q143" s="775"/>
      <c r="R143" s="775"/>
      <c r="S143" s="775"/>
      <c r="T143" s="775"/>
      <c r="U143" s="775"/>
      <c r="V143" s="775"/>
      <c r="W143" s="775"/>
      <c r="X143" s="775"/>
      <c r="Y143" s="775"/>
      <c r="Z143" s="775"/>
      <c r="AA143" s="775"/>
      <c r="AB143" s="775"/>
      <c r="AC143" s="775"/>
      <c r="AD143" s="775"/>
      <c r="AE143" s="775"/>
      <c r="AF143" s="775"/>
      <c r="AG143" s="775"/>
      <c r="AH143" s="775"/>
      <c r="AI143" s="775"/>
      <c r="AJ143" s="775"/>
      <c r="AK143" s="775"/>
      <c r="AL143" s="775"/>
      <c r="AM143" s="775"/>
      <c r="AN143" s="775"/>
      <c r="AO143" s="775"/>
      <c r="AP143" s="775"/>
      <c r="AQ143" s="775"/>
      <c r="AR143" s="775"/>
      <c r="AS143" s="775"/>
      <c r="AT143" s="775"/>
      <c r="AU143" s="775"/>
      <c r="AV143" s="775"/>
      <c r="AW143" s="775"/>
      <c r="AX143" s="775"/>
      <c r="AY143" s="702" t="s">
        <v>993</v>
      </c>
      <c r="AZ143" s="699" t="s">
        <v>974</v>
      </c>
      <c r="BC143" s="391"/>
      <c r="BD143" s="391"/>
    </row>
    <row r="144" spans="1:56" ht="25.5" customHeight="1" x14ac:dyDescent="0.25">
      <c r="A144" s="861"/>
      <c r="B144" s="880"/>
      <c r="C144" s="855"/>
      <c r="D144" s="425" t="s">
        <v>947</v>
      </c>
      <c r="E144" s="855"/>
      <c r="F144" s="850"/>
      <c r="G144" s="342">
        <v>902.024</v>
      </c>
      <c r="H144" s="342">
        <v>902.024</v>
      </c>
      <c r="I144" s="468" t="s">
        <v>41</v>
      </c>
      <c r="J144" s="451" t="s">
        <v>475</v>
      </c>
      <c r="K144" s="593" t="s">
        <v>1133</v>
      </c>
      <c r="L144" s="775"/>
      <c r="M144" s="775"/>
      <c r="N144" s="775"/>
      <c r="O144" s="775"/>
      <c r="P144" s="775"/>
      <c r="Q144" s="775"/>
      <c r="R144" s="775"/>
      <c r="S144" s="775"/>
      <c r="T144" s="775"/>
      <c r="U144" s="775"/>
      <c r="V144" s="775"/>
      <c r="W144" s="775"/>
      <c r="X144" s="775"/>
      <c r="Y144" s="775"/>
      <c r="Z144" s="775"/>
      <c r="AA144" s="775"/>
      <c r="AB144" s="775"/>
      <c r="AC144" s="775"/>
      <c r="AD144" s="775"/>
      <c r="AE144" s="775"/>
      <c r="AF144" s="775"/>
      <c r="AG144" s="775"/>
      <c r="AH144" s="775"/>
      <c r="AI144" s="775"/>
      <c r="AJ144" s="775"/>
      <c r="AK144" s="775"/>
      <c r="AL144" s="775"/>
      <c r="AM144" s="775"/>
      <c r="AN144" s="775"/>
      <c r="AO144" s="775"/>
      <c r="AP144" s="775"/>
      <c r="AQ144" s="775"/>
      <c r="AR144" s="775"/>
      <c r="AS144" s="775"/>
      <c r="AT144" s="775"/>
      <c r="AU144" s="775"/>
      <c r="AV144" s="775"/>
      <c r="AW144" s="775"/>
      <c r="AX144" s="775"/>
      <c r="AY144" s="702"/>
      <c r="AZ144" s="699"/>
      <c r="BC144" s="391"/>
      <c r="BD144" s="391"/>
    </row>
    <row r="145" spans="1:56" ht="15.75" customHeight="1" x14ac:dyDescent="0.25">
      <c r="A145" s="861">
        <v>2</v>
      </c>
      <c r="B145" s="880" t="s">
        <v>313</v>
      </c>
      <c r="C145" s="855" t="s">
        <v>26</v>
      </c>
      <c r="D145" s="425" t="s">
        <v>947</v>
      </c>
      <c r="E145" s="855" t="s">
        <v>312</v>
      </c>
      <c r="F145" s="849" t="s">
        <v>24</v>
      </c>
      <c r="G145" s="342"/>
      <c r="H145" s="342"/>
      <c r="I145" s="468" t="s">
        <v>40</v>
      </c>
      <c r="J145" s="451" t="s">
        <v>359</v>
      </c>
      <c r="K145" s="867" t="s">
        <v>1249</v>
      </c>
      <c r="L145" s="775"/>
      <c r="M145" s="775"/>
      <c r="N145" s="775"/>
      <c r="O145" s="775"/>
      <c r="P145" s="775"/>
      <c r="Q145" s="775"/>
      <c r="R145" s="775"/>
      <c r="S145" s="775"/>
      <c r="T145" s="775"/>
      <c r="U145" s="775"/>
      <c r="V145" s="775"/>
      <c r="W145" s="775"/>
      <c r="X145" s="775"/>
      <c r="Y145" s="775"/>
      <c r="Z145" s="775"/>
      <c r="AA145" s="775"/>
      <c r="AB145" s="775"/>
      <c r="AC145" s="775"/>
      <c r="AD145" s="775"/>
      <c r="AE145" s="775"/>
      <c r="AF145" s="775"/>
      <c r="AG145" s="775"/>
      <c r="AH145" s="775"/>
      <c r="AI145" s="775"/>
      <c r="AJ145" s="775"/>
      <c r="AK145" s="775"/>
      <c r="AL145" s="775"/>
      <c r="AM145" s="775"/>
      <c r="AN145" s="775"/>
      <c r="AO145" s="775"/>
      <c r="AP145" s="775"/>
      <c r="AQ145" s="775"/>
      <c r="AR145" s="775"/>
      <c r="AS145" s="775"/>
      <c r="AT145" s="775"/>
      <c r="AU145" s="775"/>
      <c r="AV145" s="775"/>
      <c r="AW145" s="775"/>
      <c r="AX145" s="775"/>
      <c r="AY145" s="702"/>
      <c r="AZ145" s="699"/>
      <c r="BC145" s="391"/>
      <c r="BD145" s="391"/>
    </row>
    <row r="146" spans="1:56" ht="35.25" customHeight="1" x14ac:dyDescent="0.25">
      <c r="A146" s="861"/>
      <c r="B146" s="880"/>
      <c r="C146" s="855"/>
      <c r="D146" s="425" t="s">
        <v>947</v>
      </c>
      <c r="E146" s="855"/>
      <c r="F146" s="850"/>
      <c r="G146" s="342">
        <v>210</v>
      </c>
      <c r="H146" s="342">
        <v>210</v>
      </c>
      <c r="I146" s="468" t="s">
        <v>41</v>
      </c>
      <c r="J146" s="451" t="s">
        <v>476</v>
      </c>
      <c r="K146" s="867"/>
      <c r="L146" s="775"/>
      <c r="M146" s="775"/>
      <c r="N146" s="775"/>
      <c r="O146" s="775"/>
      <c r="P146" s="775"/>
      <c r="Q146" s="775"/>
      <c r="R146" s="775"/>
      <c r="S146" s="775"/>
      <c r="T146" s="775"/>
      <c r="U146" s="775"/>
      <c r="V146" s="775"/>
      <c r="W146" s="775"/>
      <c r="X146" s="775"/>
      <c r="Y146" s="775"/>
      <c r="Z146" s="775"/>
      <c r="AA146" s="775"/>
      <c r="AB146" s="775"/>
      <c r="AC146" s="775"/>
      <c r="AD146" s="775"/>
      <c r="AE146" s="775"/>
      <c r="AF146" s="775"/>
      <c r="AG146" s="775"/>
      <c r="AH146" s="775"/>
      <c r="AI146" s="775"/>
      <c r="AJ146" s="775"/>
      <c r="AK146" s="775"/>
      <c r="AL146" s="775"/>
      <c r="AM146" s="775"/>
      <c r="AN146" s="775"/>
      <c r="AO146" s="775"/>
      <c r="AP146" s="775"/>
      <c r="AQ146" s="775"/>
      <c r="AR146" s="775"/>
      <c r="AS146" s="775"/>
      <c r="AT146" s="775"/>
      <c r="AU146" s="775"/>
      <c r="AV146" s="775"/>
      <c r="AW146" s="775"/>
      <c r="AX146" s="775"/>
      <c r="AY146" s="702" t="s">
        <v>993</v>
      </c>
      <c r="AZ146" s="699" t="s">
        <v>974</v>
      </c>
      <c r="BC146" s="391"/>
      <c r="BD146" s="391"/>
    </row>
    <row r="147" spans="1:56" ht="35.25" customHeight="1" x14ac:dyDescent="0.25">
      <c r="A147" s="861">
        <v>3</v>
      </c>
      <c r="B147" s="880" t="s">
        <v>477</v>
      </c>
      <c r="C147" s="855" t="s">
        <v>26</v>
      </c>
      <c r="D147" s="425" t="s">
        <v>947</v>
      </c>
      <c r="E147" s="855" t="s">
        <v>478</v>
      </c>
      <c r="F147" s="849" t="s">
        <v>24</v>
      </c>
      <c r="G147" s="342"/>
      <c r="H147" s="342"/>
      <c r="I147" s="468" t="s">
        <v>40</v>
      </c>
      <c r="J147" s="451" t="s">
        <v>479</v>
      </c>
      <c r="K147" s="867" t="s">
        <v>1250</v>
      </c>
      <c r="L147" s="775"/>
      <c r="M147" s="775"/>
      <c r="N147" s="775"/>
      <c r="O147" s="775"/>
      <c r="P147" s="775"/>
      <c r="Q147" s="775"/>
      <c r="R147" s="775"/>
      <c r="S147" s="775"/>
      <c r="T147" s="775"/>
      <c r="U147" s="775"/>
      <c r="V147" s="775"/>
      <c r="W147" s="775"/>
      <c r="X147" s="775"/>
      <c r="Y147" s="775"/>
      <c r="Z147" s="775"/>
      <c r="AA147" s="775"/>
      <c r="AB147" s="775"/>
      <c r="AC147" s="775"/>
      <c r="AD147" s="775"/>
      <c r="AE147" s="775"/>
      <c r="AF147" s="775"/>
      <c r="AG147" s="775"/>
      <c r="AH147" s="775"/>
      <c r="AI147" s="775"/>
      <c r="AJ147" s="775"/>
      <c r="AK147" s="775"/>
      <c r="AL147" s="775"/>
      <c r="AM147" s="775"/>
      <c r="AN147" s="775"/>
      <c r="AO147" s="775"/>
      <c r="AP147" s="775"/>
      <c r="AQ147" s="775"/>
      <c r="AR147" s="775"/>
      <c r="AS147" s="775"/>
      <c r="AT147" s="775"/>
      <c r="AU147" s="775"/>
      <c r="AV147" s="775"/>
      <c r="AW147" s="775"/>
      <c r="AX147" s="775"/>
      <c r="AY147" s="702"/>
      <c r="AZ147" s="699"/>
      <c r="BC147" s="391"/>
      <c r="BD147" s="391"/>
    </row>
    <row r="148" spans="1:56" ht="35.25" customHeight="1" x14ac:dyDescent="0.25">
      <c r="A148" s="861"/>
      <c r="B148" s="880"/>
      <c r="C148" s="855"/>
      <c r="D148" s="425" t="s">
        <v>947</v>
      </c>
      <c r="E148" s="855"/>
      <c r="F148" s="850"/>
      <c r="G148" s="342">
        <v>16</v>
      </c>
      <c r="H148" s="342">
        <v>16</v>
      </c>
      <c r="I148" s="468" t="s">
        <v>41</v>
      </c>
      <c r="J148" s="451" t="s">
        <v>480</v>
      </c>
      <c r="K148" s="867"/>
      <c r="L148" s="775"/>
      <c r="M148" s="775"/>
      <c r="N148" s="775"/>
      <c r="O148" s="775"/>
      <c r="P148" s="775"/>
      <c r="Q148" s="775"/>
      <c r="R148" s="775"/>
      <c r="S148" s="775"/>
      <c r="T148" s="775"/>
      <c r="U148" s="775"/>
      <c r="V148" s="775"/>
      <c r="W148" s="775"/>
      <c r="X148" s="775"/>
      <c r="Y148" s="775"/>
      <c r="Z148" s="775"/>
      <c r="AA148" s="775"/>
      <c r="AB148" s="775"/>
      <c r="AC148" s="775"/>
      <c r="AD148" s="775"/>
      <c r="AE148" s="775"/>
      <c r="AF148" s="775"/>
      <c r="AG148" s="775"/>
      <c r="AH148" s="775"/>
      <c r="AI148" s="775"/>
      <c r="AJ148" s="775"/>
      <c r="AK148" s="775"/>
      <c r="AL148" s="775"/>
      <c r="AM148" s="775"/>
      <c r="AN148" s="775"/>
      <c r="AO148" s="775"/>
      <c r="AP148" s="775"/>
      <c r="AQ148" s="775"/>
      <c r="AR148" s="775"/>
      <c r="AS148" s="775"/>
      <c r="AT148" s="775"/>
      <c r="AU148" s="775"/>
      <c r="AV148" s="775"/>
      <c r="AW148" s="775"/>
      <c r="AX148" s="775"/>
      <c r="AY148" s="702" t="s">
        <v>993</v>
      </c>
      <c r="AZ148" s="699" t="s">
        <v>974</v>
      </c>
      <c r="BC148" s="391"/>
      <c r="BD148" s="391"/>
    </row>
    <row r="149" spans="1:56" ht="66.75" customHeight="1" x14ac:dyDescent="0.25">
      <c r="A149" s="399">
        <v>4</v>
      </c>
      <c r="B149" s="394" t="s">
        <v>314</v>
      </c>
      <c r="C149" s="425" t="s">
        <v>26</v>
      </c>
      <c r="D149" s="425" t="s">
        <v>947</v>
      </c>
      <c r="E149" s="425" t="s">
        <v>93</v>
      </c>
      <c r="F149" s="344" t="s">
        <v>24</v>
      </c>
      <c r="G149" s="342">
        <v>0.13600000000000001</v>
      </c>
      <c r="H149" s="207">
        <v>0.13600000000000001</v>
      </c>
      <c r="I149" s="468" t="s">
        <v>41</v>
      </c>
      <c r="J149" s="451" t="s">
        <v>360</v>
      </c>
      <c r="K149" s="593" t="s">
        <v>1251</v>
      </c>
      <c r="L149" s="775"/>
      <c r="M149" s="775"/>
      <c r="N149" s="775"/>
      <c r="O149" s="775"/>
      <c r="P149" s="775"/>
      <c r="Q149" s="775"/>
      <c r="R149" s="775"/>
      <c r="S149" s="775"/>
      <c r="T149" s="775"/>
      <c r="U149" s="775"/>
      <c r="V149" s="775"/>
      <c r="W149" s="775"/>
      <c r="X149" s="775"/>
      <c r="Y149" s="775"/>
      <c r="Z149" s="775"/>
      <c r="AA149" s="775"/>
      <c r="AB149" s="775"/>
      <c r="AC149" s="775"/>
      <c r="AD149" s="775"/>
      <c r="AE149" s="775"/>
      <c r="AF149" s="775"/>
      <c r="AG149" s="775"/>
      <c r="AH149" s="775"/>
      <c r="AI149" s="775"/>
      <c r="AJ149" s="775"/>
      <c r="AK149" s="775"/>
      <c r="AL149" s="775"/>
      <c r="AM149" s="775"/>
      <c r="AN149" s="775"/>
      <c r="AO149" s="775"/>
      <c r="AP149" s="775"/>
      <c r="AQ149" s="775"/>
      <c r="AR149" s="775"/>
      <c r="AS149" s="775"/>
      <c r="AT149" s="775"/>
      <c r="AU149" s="775"/>
      <c r="AV149" s="775"/>
      <c r="AW149" s="775"/>
      <c r="AX149" s="775"/>
      <c r="AY149" s="702" t="s">
        <v>993</v>
      </c>
      <c r="AZ149" s="699" t="s">
        <v>974</v>
      </c>
      <c r="BC149" s="391"/>
      <c r="BD149" s="391"/>
    </row>
    <row r="150" spans="1:56" ht="120.75" customHeight="1" x14ac:dyDescent="0.25">
      <c r="A150" s="399">
        <v>5</v>
      </c>
      <c r="B150" s="394" t="s">
        <v>315</v>
      </c>
      <c r="C150" s="425" t="s">
        <v>26</v>
      </c>
      <c r="D150" s="425" t="s">
        <v>947</v>
      </c>
      <c r="E150" s="425" t="s">
        <v>316</v>
      </c>
      <c r="F150" s="344" t="s">
        <v>24</v>
      </c>
      <c r="G150" s="425">
        <v>5411</v>
      </c>
      <c r="H150" s="492">
        <v>5411</v>
      </c>
      <c r="I150" s="468" t="s">
        <v>41</v>
      </c>
      <c r="J150" s="451" t="s">
        <v>360</v>
      </c>
      <c r="K150" s="593" t="s">
        <v>1252</v>
      </c>
      <c r="L150" s="775"/>
      <c r="M150" s="775"/>
      <c r="N150" s="775"/>
      <c r="O150" s="775"/>
      <c r="P150" s="775"/>
      <c r="Q150" s="775"/>
      <c r="R150" s="775"/>
      <c r="S150" s="775"/>
      <c r="T150" s="775"/>
      <c r="U150" s="775"/>
      <c r="V150" s="775"/>
      <c r="W150" s="775"/>
      <c r="X150" s="775"/>
      <c r="Y150" s="775"/>
      <c r="Z150" s="775"/>
      <c r="AA150" s="775"/>
      <c r="AB150" s="775"/>
      <c r="AC150" s="775"/>
      <c r="AD150" s="775"/>
      <c r="AE150" s="775"/>
      <c r="AF150" s="775"/>
      <c r="AG150" s="775"/>
      <c r="AH150" s="775"/>
      <c r="AI150" s="775"/>
      <c r="AJ150" s="775"/>
      <c r="AK150" s="775"/>
      <c r="AL150" s="775"/>
      <c r="AM150" s="775"/>
      <c r="AN150" s="775"/>
      <c r="AO150" s="775"/>
      <c r="AP150" s="775"/>
      <c r="AQ150" s="775"/>
      <c r="AR150" s="775"/>
      <c r="AS150" s="775"/>
      <c r="AT150" s="775"/>
      <c r="AU150" s="775"/>
      <c r="AV150" s="775"/>
      <c r="AW150" s="775"/>
      <c r="AX150" s="775"/>
      <c r="AY150" s="702" t="s">
        <v>993</v>
      </c>
      <c r="AZ150" s="699" t="s">
        <v>974</v>
      </c>
      <c r="BC150" s="391"/>
      <c r="BD150" s="391"/>
    </row>
    <row r="151" spans="1:56" ht="94.5" customHeight="1" x14ac:dyDescent="0.25">
      <c r="A151" s="399">
        <v>6</v>
      </c>
      <c r="B151" s="394" t="s">
        <v>318</v>
      </c>
      <c r="C151" s="425" t="s">
        <v>11</v>
      </c>
      <c r="D151" s="425" t="s">
        <v>947</v>
      </c>
      <c r="E151" s="425" t="s">
        <v>319</v>
      </c>
      <c r="F151" s="425" t="s">
        <v>0</v>
      </c>
      <c r="G151" s="270" t="s">
        <v>0</v>
      </c>
      <c r="H151" s="574"/>
      <c r="I151" s="468"/>
      <c r="J151" s="451"/>
      <c r="K151" s="243" t="s">
        <v>1116</v>
      </c>
      <c r="L151" s="770"/>
      <c r="M151" s="770"/>
      <c r="N151" s="770"/>
      <c r="O151" s="770"/>
      <c r="P151" s="770"/>
      <c r="Q151" s="770"/>
      <c r="R151" s="770"/>
      <c r="S151" s="770"/>
      <c r="T151" s="770"/>
      <c r="U151" s="770"/>
      <c r="V151" s="770"/>
      <c r="W151" s="770"/>
      <c r="X151" s="770"/>
      <c r="Y151" s="770"/>
      <c r="Z151" s="770"/>
      <c r="AA151" s="770"/>
      <c r="AB151" s="770"/>
      <c r="AC151" s="770"/>
      <c r="AD151" s="770"/>
      <c r="AE151" s="770"/>
      <c r="AF151" s="770"/>
      <c r="AG151" s="770"/>
      <c r="AH151" s="770"/>
      <c r="AI151" s="770"/>
      <c r="AJ151" s="770"/>
      <c r="AK151" s="770"/>
      <c r="AL151" s="770"/>
      <c r="AM151" s="770"/>
      <c r="AN151" s="770"/>
      <c r="AO151" s="770"/>
      <c r="AP151" s="770"/>
      <c r="AQ151" s="770"/>
      <c r="AR151" s="770"/>
      <c r="AS151" s="770"/>
      <c r="AT151" s="770"/>
      <c r="AU151" s="770"/>
      <c r="AV151" s="770"/>
      <c r="AW151" s="770"/>
      <c r="AX151" s="770"/>
      <c r="AY151" s="702" t="s">
        <v>993</v>
      </c>
      <c r="AZ151" s="699" t="s">
        <v>974</v>
      </c>
    </row>
    <row r="152" spans="1:56" ht="51" customHeight="1" x14ac:dyDescent="0.25">
      <c r="A152" s="399">
        <v>7</v>
      </c>
      <c r="B152" s="394" t="s">
        <v>320</v>
      </c>
      <c r="C152" s="425" t="s">
        <v>50</v>
      </c>
      <c r="D152" s="425" t="s">
        <v>947</v>
      </c>
      <c r="E152" s="425" t="s">
        <v>321</v>
      </c>
      <c r="F152" s="425">
        <v>500</v>
      </c>
      <c r="G152" s="342">
        <v>450</v>
      </c>
      <c r="H152" s="342">
        <v>450</v>
      </c>
      <c r="I152" s="468" t="s">
        <v>33</v>
      </c>
      <c r="J152" s="451"/>
      <c r="K152" s="243" t="s">
        <v>1299</v>
      </c>
      <c r="L152" s="770"/>
      <c r="M152" s="770"/>
      <c r="N152" s="770"/>
      <c r="O152" s="770"/>
      <c r="P152" s="770"/>
      <c r="Q152" s="770"/>
      <c r="R152" s="770"/>
      <c r="S152" s="770"/>
      <c r="T152" s="770"/>
      <c r="U152" s="770"/>
      <c r="V152" s="770"/>
      <c r="W152" s="770"/>
      <c r="X152" s="770"/>
      <c r="Y152" s="770"/>
      <c r="Z152" s="770"/>
      <c r="AA152" s="770"/>
      <c r="AB152" s="770"/>
      <c r="AC152" s="770"/>
      <c r="AD152" s="770"/>
      <c r="AE152" s="770"/>
      <c r="AF152" s="770"/>
      <c r="AG152" s="770"/>
      <c r="AH152" s="770"/>
      <c r="AI152" s="770"/>
      <c r="AJ152" s="770"/>
      <c r="AK152" s="770"/>
      <c r="AL152" s="770"/>
      <c r="AM152" s="770"/>
      <c r="AN152" s="770"/>
      <c r="AO152" s="770"/>
      <c r="AP152" s="770"/>
      <c r="AQ152" s="770"/>
      <c r="AR152" s="770"/>
      <c r="AS152" s="770"/>
      <c r="AT152" s="770"/>
      <c r="AU152" s="770"/>
      <c r="AV152" s="770"/>
      <c r="AW152" s="770"/>
      <c r="AX152" s="770"/>
      <c r="AY152" s="702" t="s">
        <v>993</v>
      </c>
      <c r="AZ152" s="699" t="s">
        <v>974</v>
      </c>
    </row>
    <row r="153" spans="1:56" ht="72.75" customHeight="1" x14ac:dyDescent="0.25">
      <c r="A153" s="399">
        <v>8</v>
      </c>
      <c r="B153" s="394" t="s">
        <v>502</v>
      </c>
      <c r="C153" s="425" t="s">
        <v>26</v>
      </c>
      <c r="D153" s="425" t="s">
        <v>947</v>
      </c>
      <c r="E153" s="425" t="s">
        <v>503</v>
      </c>
      <c r="F153" s="425"/>
      <c r="G153" s="426">
        <v>0</v>
      </c>
      <c r="H153" s="426">
        <v>0</v>
      </c>
      <c r="I153" s="403" t="s">
        <v>33</v>
      </c>
      <c r="J153" s="451"/>
      <c r="K153" s="243" t="s">
        <v>1164</v>
      </c>
      <c r="L153" s="770"/>
      <c r="M153" s="770"/>
      <c r="N153" s="770"/>
      <c r="O153" s="770"/>
      <c r="P153" s="770"/>
      <c r="Q153" s="770"/>
      <c r="R153" s="770"/>
      <c r="S153" s="770"/>
      <c r="T153" s="770"/>
      <c r="U153" s="770"/>
      <c r="V153" s="770"/>
      <c r="W153" s="770"/>
      <c r="X153" s="770"/>
      <c r="Y153" s="770"/>
      <c r="Z153" s="770"/>
      <c r="AA153" s="770"/>
      <c r="AB153" s="770"/>
      <c r="AC153" s="770"/>
      <c r="AD153" s="770"/>
      <c r="AE153" s="770"/>
      <c r="AF153" s="770"/>
      <c r="AG153" s="770"/>
      <c r="AH153" s="770"/>
      <c r="AI153" s="770"/>
      <c r="AJ153" s="770"/>
      <c r="AK153" s="770"/>
      <c r="AL153" s="770"/>
      <c r="AM153" s="770"/>
      <c r="AN153" s="770"/>
      <c r="AO153" s="770"/>
      <c r="AP153" s="770"/>
      <c r="AQ153" s="770"/>
      <c r="AR153" s="770"/>
      <c r="AS153" s="770"/>
      <c r="AT153" s="770"/>
      <c r="AU153" s="770"/>
      <c r="AV153" s="770"/>
      <c r="AW153" s="770"/>
      <c r="AX153" s="770"/>
      <c r="AY153" s="702" t="s">
        <v>1132</v>
      </c>
      <c r="AZ153" s="699" t="s">
        <v>974</v>
      </c>
    </row>
    <row r="154" spans="1:56" ht="80.25" customHeight="1" x14ac:dyDescent="0.25">
      <c r="A154" s="399">
        <v>9</v>
      </c>
      <c r="B154" s="394" t="s">
        <v>504</v>
      </c>
      <c r="C154" s="425" t="s">
        <v>11</v>
      </c>
      <c r="D154" s="425" t="s">
        <v>947</v>
      </c>
      <c r="E154" s="425" t="s">
        <v>505</v>
      </c>
      <c r="F154" s="425"/>
      <c r="G154" s="426">
        <v>1</v>
      </c>
      <c r="H154" s="426">
        <v>1</v>
      </c>
      <c r="I154" s="426"/>
      <c r="J154" s="451"/>
      <c r="K154" s="243" t="s">
        <v>1117</v>
      </c>
      <c r="L154" s="770"/>
      <c r="M154" s="770"/>
      <c r="N154" s="770"/>
      <c r="O154" s="770"/>
      <c r="P154" s="770"/>
      <c r="Q154" s="770"/>
      <c r="R154" s="770"/>
      <c r="S154" s="770"/>
      <c r="T154" s="770"/>
      <c r="U154" s="770"/>
      <c r="V154" s="770"/>
      <c r="W154" s="770"/>
      <c r="X154" s="770"/>
      <c r="Y154" s="770"/>
      <c r="Z154" s="770"/>
      <c r="AA154" s="770"/>
      <c r="AB154" s="770"/>
      <c r="AC154" s="770"/>
      <c r="AD154" s="770"/>
      <c r="AE154" s="770"/>
      <c r="AF154" s="770"/>
      <c r="AG154" s="770"/>
      <c r="AH154" s="770"/>
      <c r="AI154" s="770"/>
      <c r="AJ154" s="770"/>
      <c r="AK154" s="770"/>
      <c r="AL154" s="770"/>
      <c r="AM154" s="770"/>
      <c r="AN154" s="770"/>
      <c r="AO154" s="770"/>
      <c r="AP154" s="770"/>
      <c r="AQ154" s="770"/>
      <c r="AR154" s="770"/>
      <c r="AS154" s="770"/>
      <c r="AT154" s="770"/>
      <c r="AU154" s="770"/>
      <c r="AV154" s="770"/>
      <c r="AW154" s="770"/>
      <c r="AX154" s="770"/>
      <c r="AY154" s="702" t="s">
        <v>1132</v>
      </c>
      <c r="AZ154" s="699" t="s">
        <v>974</v>
      </c>
    </row>
    <row r="155" spans="1:56" ht="218.25" customHeight="1" x14ac:dyDescent="0.25">
      <c r="A155" s="399">
        <v>10</v>
      </c>
      <c r="B155" s="394" t="s">
        <v>506</v>
      </c>
      <c r="C155" s="425" t="s">
        <v>50</v>
      </c>
      <c r="D155" s="425" t="s">
        <v>947</v>
      </c>
      <c r="E155" s="425" t="s">
        <v>507</v>
      </c>
      <c r="F155" s="425"/>
      <c r="G155" s="270" t="s">
        <v>0</v>
      </c>
      <c r="H155" s="422"/>
      <c r="I155" s="426"/>
      <c r="J155" s="451"/>
      <c r="K155" s="243" t="s">
        <v>1193</v>
      </c>
      <c r="L155" s="770"/>
      <c r="M155" s="770"/>
      <c r="N155" s="770"/>
      <c r="O155" s="770"/>
      <c r="P155" s="770"/>
      <c r="Q155" s="770"/>
      <c r="R155" s="770"/>
      <c r="S155" s="770"/>
      <c r="T155" s="770"/>
      <c r="U155" s="770"/>
      <c r="V155" s="770"/>
      <c r="W155" s="770"/>
      <c r="X155" s="770"/>
      <c r="Y155" s="770"/>
      <c r="Z155" s="770"/>
      <c r="AA155" s="770"/>
      <c r="AB155" s="770"/>
      <c r="AC155" s="770"/>
      <c r="AD155" s="770"/>
      <c r="AE155" s="770"/>
      <c r="AF155" s="770"/>
      <c r="AG155" s="770"/>
      <c r="AH155" s="770"/>
      <c r="AI155" s="770"/>
      <c r="AJ155" s="770"/>
      <c r="AK155" s="770"/>
      <c r="AL155" s="770"/>
      <c r="AM155" s="770"/>
      <c r="AN155" s="770"/>
      <c r="AO155" s="770"/>
      <c r="AP155" s="770"/>
      <c r="AQ155" s="770"/>
      <c r="AR155" s="770"/>
      <c r="AS155" s="770"/>
      <c r="AT155" s="770"/>
      <c r="AU155" s="770"/>
      <c r="AV155" s="770"/>
      <c r="AW155" s="770"/>
      <c r="AX155" s="770"/>
      <c r="AY155" s="702" t="s">
        <v>993</v>
      </c>
      <c r="AZ155" s="699" t="s">
        <v>974</v>
      </c>
    </row>
    <row r="156" spans="1:56" ht="228" customHeight="1" x14ac:dyDescent="0.25">
      <c r="A156" s="399">
        <v>11</v>
      </c>
      <c r="B156" s="394" t="s">
        <v>508</v>
      </c>
      <c r="C156" s="399" t="s">
        <v>50</v>
      </c>
      <c r="D156" s="399" t="s">
        <v>947</v>
      </c>
      <c r="E156" s="425" t="s">
        <v>507</v>
      </c>
      <c r="F156" s="425"/>
      <c r="G156" s="270" t="s">
        <v>0</v>
      </c>
      <c r="H156" s="270"/>
      <c r="I156" s="425"/>
      <c r="J156" s="451"/>
      <c r="K156" s="243" t="s">
        <v>1300</v>
      </c>
      <c r="L156" s="770"/>
      <c r="M156" s="770"/>
      <c r="N156" s="770"/>
      <c r="O156" s="770"/>
      <c r="P156" s="770"/>
      <c r="Q156" s="770"/>
      <c r="R156" s="770"/>
      <c r="S156" s="770"/>
      <c r="T156" s="770"/>
      <c r="U156" s="770"/>
      <c r="V156" s="770"/>
      <c r="W156" s="770"/>
      <c r="X156" s="770"/>
      <c r="Y156" s="770"/>
      <c r="Z156" s="770"/>
      <c r="AA156" s="770"/>
      <c r="AB156" s="770"/>
      <c r="AC156" s="770"/>
      <c r="AD156" s="770"/>
      <c r="AE156" s="770"/>
      <c r="AF156" s="770"/>
      <c r="AG156" s="770"/>
      <c r="AH156" s="770"/>
      <c r="AI156" s="770"/>
      <c r="AJ156" s="770"/>
      <c r="AK156" s="770"/>
      <c r="AL156" s="770"/>
      <c r="AM156" s="770"/>
      <c r="AN156" s="770"/>
      <c r="AO156" s="770"/>
      <c r="AP156" s="770"/>
      <c r="AQ156" s="770"/>
      <c r="AR156" s="770"/>
      <c r="AS156" s="770"/>
      <c r="AT156" s="770"/>
      <c r="AU156" s="770"/>
      <c r="AV156" s="770"/>
      <c r="AW156" s="770"/>
      <c r="AX156" s="770"/>
      <c r="AY156" s="702" t="s">
        <v>993</v>
      </c>
      <c r="AZ156" s="699" t="s">
        <v>974</v>
      </c>
    </row>
    <row r="157" spans="1:56" ht="117.75" customHeight="1" x14ac:dyDescent="0.25">
      <c r="A157" s="399">
        <v>12</v>
      </c>
      <c r="B157" s="394" t="s">
        <v>509</v>
      </c>
      <c r="C157" s="399" t="s">
        <v>11</v>
      </c>
      <c r="D157" s="399" t="s">
        <v>947</v>
      </c>
      <c r="E157" s="425" t="s">
        <v>505</v>
      </c>
      <c r="F157" s="425"/>
      <c r="G157" s="270" t="s">
        <v>0</v>
      </c>
      <c r="H157" s="270"/>
      <c r="I157" s="425"/>
      <c r="J157" s="451"/>
      <c r="K157" s="243" t="s">
        <v>1195</v>
      </c>
      <c r="L157" s="770"/>
      <c r="M157" s="770"/>
      <c r="N157" s="770"/>
      <c r="O157" s="770"/>
      <c r="P157" s="770"/>
      <c r="Q157" s="770"/>
      <c r="R157" s="770"/>
      <c r="S157" s="770"/>
      <c r="T157" s="770"/>
      <c r="U157" s="770"/>
      <c r="V157" s="770"/>
      <c r="W157" s="770"/>
      <c r="X157" s="770"/>
      <c r="Y157" s="770"/>
      <c r="Z157" s="770"/>
      <c r="AA157" s="770"/>
      <c r="AB157" s="770"/>
      <c r="AC157" s="770"/>
      <c r="AD157" s="770"/>
      <c r="AE157" s="770"/>
      <c r="AF157" s="770"/>
      <c r="AG157" s="770"/>
      <c r="AH157" s="770"/>
      <c r="AI157" s="770"/>
      <c r="AJ157" s="770"/>
      <c r="AK157" s="770"/>
      <c r="AL157" s="770"/>
      <c r="AM157" s="770"/>
      <c r="AN157" s="770"/>
      <c r="AO157" s="770"/>
      <c r="AP157" s="770"/>
      <c r="AQ157" s="770"/>
      <c r="AR157" s="770"/>
      <c r="AS157" s="770"/>
      <c r="AT157" s="770"/>
      <c r="AU157" s="770"/>
      <c r="AV157" s="770"/>
      <c r="AW157" s="770"/>
      <c r="AX157" s="770"/>
      <c r="AY157" s="702" t="s">
        <v>993</v>
      </c>
      <c r="AZ157" s="699" t="s">
        <v>974</v>
      </c>
    </row>
    <row r="158" spans="1:56" ht="189.75" customHeight="1" x14ac:dyDescent="0.25">
      <c r="A158" s="399">
        <v>13</v>
      </c>
      <c r="B158" s="394" t="s">
        <v>510</v>
      </c>
      <c r="C158" s="399" t="s">
        <v>26</v>
      </c>
      <c r="D158" s="399" t="s">
        <v>947</v>
      </c>
      <c r="E158" s="425" t="s">
        <v>511</v>
      </c>
      <c r="F158" s="425"/>
      <c r="G158" s="270" t="s">
        <v>0</v>
      </c>
      <c r="H158" s="270"/>
      <c r="I158" s="425"/>
      <c r="J158" s="451"/>
      <c r="K158" s="243" t="s">
        <v>1194</v>
      </c>
      <c r="L158" s="770"/>
      <c r="M158" s="770"/>
      <c r="N158" s="770"/>
      <c r="O158" s="770"/>
      <c r="P158" s="770"/>
      <c r="Q158" s="770"/>
      <c r="R158" s="770"/>
      <c r="S158" s="770"/>
      <c r="T158" s="770"/>
      <c r="U158" s="770"/>
      <c r="V158" s="770"/>
      <c r="W158" s="770"/>
      <c r="X158" s="770"/>
      <c r="Y158" s="770"/>
      <c r="Z158" s="770"/>
      <c r="AA158" s="770"/>
      <c r="AB158" s="770"/>
      <c r="AC158" s="770"/>
      <c r="AD158" s="770"/>
      <c r="AE158" s="770"/>
      <c r="AF158" s="770"/>
      <c r="AG158" s="770"/>
      <c r="AH158" s="770"/>
      <c r="AI158" s="770"/>
      <c r="AJ158" s="770"/>
      <c r="AK158" s="770"/>
      <c r="AL158" s="770"/>
      <c r="AM158" s="770"/>
      <c r="AN158" s="770"/>
      <c r="AO158" s="770"/>
      <c r="AP158" s="770"/>
      <c r="AQ158" s="770"/>
      <c r="AR158" s="770"/>
      <c r="AS158" s="770"/>
      <c r="AT158" s="770"/>
      <c r="AU158" s="770"/>
      <c r="AV158" s="770"/>
      <c r="AW158" s="770"/>
      <c r="AX158" s="770"/>
      <c r="AY158" s="702" t="s">
        <v>993</v>
      </c>
      <c r="AZ158" s="699" t="s">
        <v>974</v>
      </c>
    </row>
    <row r="159" spans="1:56" ht="60" customHeight="1" x14ac:dyDescent="0.25">
      <c r="A159" s="399">
        <v>14</v>
      </c>
      <c r="B159" s="394" t="s">
        <v>512</v>
      </c>
      <c r="C159" s="399" t="s">
        <v>26</v>
      </c>
      <c r="D159" s="399" t="s">
        <v>947</v>
      </c>
      <c r="E159" s="425" t="s">
        <v>513</v>
      </c>
      <c r="F159" s="425"/>
      <c r="G159" s="270" t="s">
        <v>0</v>
      </c>
      <c r="H159" s="270"/>
      <c r="I159" s="425"/>
      <c r="J159" s="451"/>
      <c r="K159" s="243" t="s">
        <v>1191</v>
      </c>
      <c r="L159" s="770"/>
      <c r="M159" s="770"/>
      <c r="N159" s="770"/>
      <c r="O159" s="770"/>
      <c r="P159" s="770"/>
      <c r="Q159" s="770"/>
      <c r="R159" s="770"/>
      <c r="S159" s="770"/>
      <c r="T159" s="770"/>
      <c r="U159" s="770"/>
      <c r="V159" s="770"/>
      <c r="W159" s="770"/>
      <c r="X159" s="770"/>
      <c r="Y159" s="770"/>
      <c r="Z159" s="770"/>
      <c r="AA159" s="770"/>
      <c r="AB159" s="770"/>
      <c r="AC159" s="770"/>
      <c r="AD159" s="770"/>
      <c r="AE159" s="770"/>
      <c r="AF159" s="770"/>
      <c r="AG159" s="770"/>
      <c r="AH159" s="770"/>
      <c r="AI159" s="770"/>
      <c r="AJ159" s="770"/>
      <c r="AK159" s="770"/>
      <c r="AL159" s="770"/>
      <c r="AM159" s="770"/>
      <c r="AN159" s="770"/>
      <c r="AO159" s="770"/>
      <c r="AP159" s="770"/>
      <c r="AQ159" s="770"/>
      <c r="AR159" s="770"/>
      <c r="AS159" s="770"/>
      <c r="AT159" s="770"/>
      <c r="AU159" s="770"/>
      <c r="AV159" s="770"/>
      <c r="AW159" s="770"/>
      <c r="AX159" s="770"/>
      <c r="AY159" s="702" t="s">
        <v>993</v>
      </c>
      <c r="AZ159" s="699" t="s">
        <v>974</v>
      </c>
    </row>
    <row r="160" spans="1:56" ht="45.75" customHeight="1" x14ac:dyDescent="0.25">
      <c r="A160" s="861">
        <v>15</v>
      </c>
      <c r="B160" s="852" t="s">
        <v>418</v>
      </c>
      <c r="C160" s="856" t="s">
        <v>26</v>
      </c>
      <c r="D160" s="342" t="s">
        <v>947</v>
      </c>
      <c r="E160" s="856" t="s">
        <v>484</v>
      </c>
      <c r="F160" s="342"/>
      <c r="G160" s="342">
        <v>331</v>
      </c>
      <c r="H160" s="342">
        <v>331</v>
      </c>
      <c r="I160" s="206" t="s">
        <v>41</v>
      </c>
      <c r="J160" s="207" t="s">
        <v>535</v>
      </c>
      <c r="K160" s="867" t="s">
        <v>1046</v>
      </c>
      <c r="L160" s="775"/>
      <c r="M160" s="775"/>
      <c r="N160" s="775"/>
      <c r="O160" s="775"/>
      <c r="P160" s="775"/>
      <c r="Q160" s="775"/>
      <c r="R160" s="775"/>
      <c r="S160" s="775"/>
      <c r="T160" s="775"/>
      <c r="U160" s="775"/>
      <c r="V160" s="775"/>
      <c r="W160" s="775"/>
      <c r="X160" s="775"/>
      <c r="Y160" s="775"/>
      <c r="Z160" s="775"/>
      <c r="AA160" s="775"/>
      <c r="AB160" s="775"/>
      <c r="AC160" s="775"/>
      <c r="AD160" s="775"/>
      <c r="AE160" s="775"/>
      <c r="AF160" s="775"/>
      <c r="AG160" s="775"/>
      <c r="AH160" s="775"/>
      <c r="AI160" s="775"/>
      <c r="AJ160" s="775"/>
      <c r="AK160" s="775"/>
      <c r="AL160" s="775"/>
      <c r="AM160" s="775"/>
      <c r="AN160" s="775"/>
      <c r="AO160" s="775"/>
      <c r="AP160" s="775"/>
      <c r="AQ160" s="775"/>
      <c r="AR160" s="775"/>
      <c r="AS160" s="775"/>
      <c r="AT160" s="775"/>
      <c r="AU160" s="775"/>
      <c r="AV160" s="775"/>
      <c r="AW160" s="775"/>
      <c r="AX160" s="775"/>
      <c r="AY160" s="707" t="s">
        <v>993</v>
      </c>
      <c r="AZ160" s="707" t="s">
        <v>974</v>
      </c>
    </row>
    <row r="161" spans="1:56" ht="31.5" customHeight="1" x14ac:dyDescent="0.25">
      <c r="A161" s="861"/>
      <c r="B161" s="852"/>
      <c r="C161" s="856"/>
      <c r="D161" s="342" t="s">
        <v>947</v>
      </c>
      <c r="E161" s="856"/>
      <c r="F161" s="342"/>
      <c r="G161" s="342">
        <v>0</v>
      </c>
      <c r="H161" s="342"/>
      <c r="I161" s="206" t="s">
        <v>40</v>
      </c>
      <c r="J161" s="207" t="s">
        <v>536</v>
      </c>
      <c r="K161" s="867"/>
      <c r="L161" s="775"/>
      <c r="M161" s="775"/>
      <c r="N161" s="775"/>
      <c r="O161" s="775"/>
      <c r="P161" s="775"/>
      <c r="Q161" s="775"/>
      <c r="R161" s="775"/>
      <c r="S161" s="775"/>
      <c r="T161" s="775"/>
      <c r="U161" s="775"/>
      <c r="V161" s="775"/>
      <c r="W161" s="775"/>
      <c r="X161" s="775"/>
      <c r="Y161" s="775"/>
      <c r="Z161" s="775"/>
      <c r="AA161" s="775"/>
      <c r="AB161" s="775"/>
      <c r="AC161" s="775"/>
      <c r="AD161" s="775"/>
      <c r="AE161" s="775"/>
      <c r="AF161" s="775"/>
      <c r="AG161" s="775"/>
      <c r="AH161" s="775"/>
      <c r="AI161" s="775"/>
      <c r="AJ161" s="775"/>
      <c r="AK161" s="775"/>
      <c r="AL161" s="775"/>
      <c r="AM161" s="775"/>
      <c r="AN161" s="775"/>
      <c r="AO161" s="775"/>
      <c r="AP161" s="775"/>
      <c r="AQ161" s="775"/>
      <c r="AR161" s="775"/>
      <c r="AS161" s="775"/>
      <c r="AT161" s="775"/>
      <c r="AU161" s="775"/>
      <c r="AV161" s="775"/>
      <c r="AW161" s="775"/>
      <c r="AX161" s="775"/>
      <c r="AY161" s="707"/>
      <c r="AZ161" s="707"/>
    </row>
    <row r="162" spans="1:56" ht="30.75" customHeight="1" x14ac:dyDescent="0.25">
      <c r="A162" s="400"/>
      <c r="B162" s="402" t="s">
        <v>16</v>
      </c>
      <c r="C162" s="384" t="s">
        <v>26</v>
      </c>
      <c r="D162" s="158"/>
      <c r="E162" s="221"/>
      <c r="F162" s="221"/>
      <c r="G162" s="221">
        <f>G164+G165+G166</f>
        <v>8220.16</v>
      </c>
      <c r="H162" s="221">
        <f>H164+H165+H166</f>
        <v>8220.16</v>
      </c>
      <c r="I162" s="216"/>
      <c r="J162" s="236"/>
      <c r="K162" s="503"/>
      <c r="L162" s="773"/>
      <c r="M162" s="773"/>
      <c r="N162" s="773"/>
      <c r="O162" s="773"/>
      <c r="P162" s="773"/>
      <c r="Q162" s="773"/>
      <c r="R162" s="773"/>
      <c r="S162" s="773"/>
      <c r="T162" s="773"/>
      <c r="U162" s="773"/>
      <c r="V162" s="773"/>
      <c r="W162" s="773"/>
      <c r="X162" s="773"/>
      <c r="Y162" s="773"/>
      <c r="Z162" s="773"/>
      <c r="AA162" s="773"/>
      <c r="AB162" s="773"/>
      <c r="AC162" s="773"/>
      <c r="AD162" s="773"/>
      <c r="AE162" s="773"/>
      <c r="AF162" s="773"/>
      <c r="AG162" s="773"/>
      <c r="AH162" s="773"/>
      <c r="AI162" s="773"/>
      <c r="AJ162" s="773"/>
      <c r="AK162" s="773"/>
      <c r="AL162" s="773"/>
      <c r="AM162" s="773"/>
      <c r="AN162" s="773"/>
      <c r="AO162" s="773"/>
      <c r="AP162" s="773"/>
      <c r="AQ162" s="773"/>
      <c r="AR162" s="773"/>
      <c r="AS162" s="773"/>
      <c r="AT162" s="773"/>
      <c r="AU162" s="773"/>
      <c r="AV162" s="773"/>
      <c r="AW162" s="773"/>
      <c r="AX162" s="773"/>
      <c r="AY162" s="702"/>
      <c r="AZ162" s="699"/>
      <c r="BC162" s="103">
        <v>1</v>
      </c>
    </row>
    <row r="163" spans="1:56" ht="15" customHeight="1" x14ac:dyDescent="0.25">
      <c r="A163" s="388"/>
      <c r="B163" s="382" t="s">
        <v>30</v>
      </c>
      <c r="C163" s="383"/>
      <c r="D163" s="446"/>
      <c r="E163" s="222"/>
      <c r="F163" s="222"/>
      <c r="G163" s="222"/>
      <c r="H163" s="222"/>
      <c r="I163" s="217"/>
      <c r="J163" s="530"/>
      <c r="K163" s="506"/>
      <c r="L163" s="779"/>
      <c r="M163" s="779"/>
      <c r="N163" s="779"/>
      <c r="O163" s="779"/>
      <c r="P163" s="779"/>
      <c r="Q163" s="779"/>
      <c r="R163" s="779"/>
      <c r="S163" s="779"/>
      <c r="T163" s="779"/>
      <c r="U163" s="779"/>
      <c r="V163" s="779"/>
      <c r="W163" s="779"/>
      <c r="X163" s="779"/>
      <c r="Y163" s="779"/>
      <c r="Z163" s="779"/>
      <c r="AA163" s="779"/>
      <c r="AB163" s="779"/>
      <c r="AC163" s="779"/>
      <c r="AD163" s="779"/>
      <c r="AE163" s="779"/>
      <c r="AF163" s="779"/>
      <c r="AG163" s="779"/>
      <c r="AH163" s="779"/>
      <c r="AI163" s="779"/>
      <c r="AJ163" s="779"/>
      <c r="AK163" s="779"/>
      <c r="AL163" s="779"/>
      <c r="AM163" s="779"/>
      <c r="AN163" s="779"/>
      <c r="AO163" s="779"/>
      <c r="AP163" s="779"/>
      <c r="AQ163" s="779"/>
      <c r="AR163" s="779"/>
      <c r="AS163" s="779"/>
      <c r="AT163" s="779"/>
      <c r="AU163" s="779"/>
      <c r="AV163" s="779"/>
      <c r="AW163" s="779"/>
      <c r="AX163" s="779"/>
      <c r="AY163" s="702"/>
      <c r="AZ163" s="699"/>
    </row>
    <row r="164" spans="1:56" ht="30.75" customHeight="1" x14ac:dyDescent="0.25">
      <c r="A164" s="388"/>
      <c r="B164" s="382" t="s">
        <v>8</v>
      </c>
      <c r="C164" s="383" t="s">
        <v>26</v>
      </c>
      <c r="D164" s="446"/>
      <c r="E164" s="222"/>
      <c r="F164" s="222"/>
      <c r="G164" s="222">
        <f>G143+G145+G147+G161</f>
        <v>900</v>
      </c>
      <c r="H164" s="222">
        <f>H143+H145+H147+H161</f>
        <v>900</v>
      </c>
      <c r="I164" s="217"/>
      <c r="J164" s="530"/>
      <c r="K164" s="506"/>
      <c r="L164" s="779"/>
      <c r="M164" s="779"/>
      <c r="N164" s="779"/>
      <c r="O164" s="779"/>
      <c r="P164" s="779"/>
      <c r="Q164" s="779"/>
      <c r="R164" s="779"/>
      <c r="S164" s="779"/>
      <c r="T164" s="779"/>
      <c r="U164" s="779"/>
      <c r="V164" s="779"/>
      <c r="W164" s="779"/>
      <c r="X164" s="779"/>
      <c r="Y164" s="779"/>
      <c r="Z164" s="779"/>
      <c r="AA164" s="779"/>
      <c r="AB164" s="779"/>
      <c r="AC164" s="779"/>
      <c r="AD164" s="779"/>
      <c r="AE164" s="779"/>
      <c r="AF164" s="779"/>
      <c r="AG164" s="779"/>
      <c r="AH164" s="779"/>
      <c r="AI164" s="779"/>
      <c r="AJ164" s="779"/>
      <c r="AK164" s="779"/>
      <c r="AL164" s="779"/>
      <c r="AM164" s="779"/>
      <c r="AN164" s="779"/>
      <c r="AO164" s="779"/>
      <c r="AP164" s="779"/>
      <c r="AQ164" s="779"/>
      <c r="AR164" s="779"/>
      <c r="AS164" s="779"/>
      <c r="AT164" s="779"/>
      <c r="AU164" s="779"/>
      <c r="AV164" s="779"/>
      <c r="AW164" s="779"/>
      <c r="AX164" s="779"/>
      <c r="AY164" s="702"/>
      <c r="AZ164" s="699"/>
      <c r="BC164" s="103">
        <v>1</v>
      </c>
    </row>
    <row r="165" spans="1:56" ht="30.75" customHeight="1" x14ac:dyDescent="0.25">
      <c r="A165" s="388"/>
      <c r="B165" s="382" t="s">
        <v>31</v>
      </c>
      <c r="C165" s="383" t="s">
        <v>26</v>
      </c>
      <c r="D165" s="446"/>
      <c r="E165" s="222"/>
      <c r="F165" s="222"/>
      <c r="G165" s="222">
        <f>G144+G146+G148+G149+G150+G160</f>
        <v>6870.16</v>
      </c>
      <c r="H165" s="222">
        <f>H144+H146+H148+H149+H150+H160</f>
        <v>6870.16</v>
      </c>
      <c r="I165" s="217"/>
      <c r="J165" s="530"/>
      <c r="K165" s="506"/>
      <c r="L165" s="779"/>
      <c r="M165" s="779"/>
      <c r="N165" s="779"/>
      <c r="O165" s="779"/>
      <c r="P165" s="779"/>
      <c r="Q165" s="779"/>
      <c r="R165" s="779"/>
      <c r="S165" s="779"/>
      <c r="T165" s="779"/>
      <c r="U165" s="779"/>
      <c r="V165" s="779"/>
      <c r="W165" s="779"/>
      <c r="X165" s="779"/>
      <c r="Y165" s="779"/>
      <c r="Z165" s="779"/>
      <c r="AA165" s="779"/>
      <c r="AB165" s="779"/>
      <c r="AC165" s="779"/>
      <c r="AD165" s="779"/>
      <c r="AE165" s="779"/>
      <c r="AF165" s="779"/>
      <c r="AG165" s="779"/>
      <c r="AH165" s="779"/>
      <c r="AI165" s="779"/>
      <c r="AJ165" s="779"/>
      <c r="AK165" s="779"/>
      <c r="AL165" s="779"/>
      <c r="AM165" s="779"/>
      <c r="AN165" s="779"/>
      <c r="AO165" s="779"/>
      <c r="AP165" s="779"/>
      <c r="AQ165" s="779"/>
      <c r="AR165" s="779"/>
      <c r="AS165" s="779"/>
      <c r="AT165" s="779"/>
      <c r="AU165" s="779"/>
      <c r="AV165" s="779"/>
      <c r="AW165" s="779"/>
      <c r="AX165" s="779"/>
      <c r="AY165" s="702"/>
      <c r="AZ165" s="699"/>
      <c r="BC165" s="103">
        <v>1</v>
      </c>
    </row>
    <row r="166" spans="1:56" ht="30.75" customHeight="1" x14ac:dyDescent="0.25">
      <c r="A166" s="388"/>
      <c r="B166" s="382" t="s">
        <v>32</v>
      </c>
      <c r="C166" s="383" t="s">
        <v>26</v>
      </c>
      <c r="D166" s="446"/>
      <c r="E166" s="222"/>
      <c r="F166" s="222"/>
      <c r="G166" s="222">
        <f>G153+G152</f>
        <v>450</v>
      </c>
      <c r="H166" s="222">
        <f>H153+H152</f>
        <v>450</v>
      </c>
      <c r="I166" s="217"/>
      <c r="J166" s="530"/>
      <c r="K166" s="506"/>
      <c r="L166" s="779"/>
      <c r="M166" s="779"/>
      <c r="N166" s="779"/>
      <c r="O166" s="779"/>
      <c r="P166" s="779"/>
      <c r="Q166" s="779"/>
      <c r="R166" s="779"/>
      <c r="S166" s="779"/>
      <c r="T166" s="779"/>
      <c r="U166" s="779"/>
      <c r="V166" s="779"/>
      <c r="W166" s="779"/>
      <c r="X166" s="779"/>
      <c r="Y166" s="779"/>
      <c r="Z166" s="779"/>
      <c r="AA166" s="779"/>
      <c r="AB166" s="779"/>
      <c r="AC166" s="779"/>
      <c r="AD166" s="779"/>
      <c r="AE166" s="779"/>
      <c r="AF166" s="779"/>
      <c r="AG166" s="779"/>
      <c r="AH166" s="779"/>
      <c r="AI166" s="779"/>
      <c r="AJ166" s="779"/>
      <c r="AK166" s="779"/>
      <c r="AL166" s="779"/>
      <c r="AM166" s="779"/>
      <c r="AN166" s="779"/>
      <c r="AO166" s="779"/>
      <c r="AP166" s="779"/>
      <c r="AQ166" s="779"/>
      <c r="AR166" s="779"/>
      <c r="AS166" s="779"/>
      <c r="AT166" s="779"/>
      <c r="AU166" s="779"/>
      <c r="AV166" s="779"/>
      <c r="AW166" s="779"/>
      <c r="AX166" s="779"/>
      <c r="AY166" s="702"/>
      <c r="AZ166" s="699"/>
      <c r="BC166" s="103">
        <v>1</v>
      </c>
    </row>
    <row r="167" spans="1:56" ht="15" customHeight="1" x14ac:dyDescent="0.25">
      <c r="A167" s="386"/>
      <c r="B167" s="431" t="s">
        <v>596</v>
      </c>
      <c r="C167" s="431"/>
      <c r="D167" s="437"/>
      <c r="E167" s="219"/>
      <c r="F167" s="219"/>
      <c r="G167" s="219"/>
      <c r="H167" s="219"/>
      <c r="I167" s="219"/>
      <c r="J167" s="532"/>
      <c r="K167" s="507"/>
      <c r="L167" s="780"/>
      <c r="M167" s="780"/>
      <c r="N167" s="780"/>
      <c r="O167" s="780"/>
      <c r="P167" s="780"/>
      <c r="Q167" s="780"/>
      <c r="R167" s="780"/>
      <c r="S167" s="780"/>
      <c r="T167" s="780"/>
      <c r="U167" s="780"/>
      <c r="V167" s="780"/>
      <c r="W167" s="780"/>
      <c r="X167" s="780"/>
      <c r="Y167" s="780"/>
      <c r="Z167" s="780"/>
      <c r="AA167" s="780"/>
      <c r="AB167" s="780"/>
      <c r="AC167" s="780"/>
      <c r="AD167" s="780"/>
      <c r="AE167" s="780"/>
      <c r="AF167" s="780"/>
      <c r="AG167" s="780"/>
      <c r="AH167" s="780"/>
      <c r="AI167" s="780"/>
      <c r="AJ167" s="780"/>
      <c r="AK167" s="780"/>
      <c r="AL167" s="780"/>
      <c r="AM167" s="780"/>
      <c r="AN167" s="780"/>
      <c r="AO167" s="780"/>
      <c r="AP167" s="780"/>
      <c r="AQ167" s="780"/>
      <c r="AR167" s="780"/>
      <c r="AS167" s="780"/>
      <c r="AT167" s="780"/>
      <c r="AU167" s="780"/>
      <c r="AV167" s="780"/>
      <c r="AW167" s="780"/>
      <c r="AX167" s="780"/>
      <c r="AY167" s="700"/>
      <c r="AZ167" s="701"/>
    </row>
    <row r="168" spans="1:56" ht="15.75" customHeight="1" x14ac:dyDescent="0.25">
      <c r="A168" s="386"/>
      <c r="B168" s="401" t="s">
        <v>77</v>
      </c>
      <c r="C168" s="401"/>
      <c r="D168" s="437"/>
      <c r="E168" s="219"/>
      <c r="F168" s="219"/>
      <c r="G168" s="219"/>
      <c r="H168" s="219"/>
      <c r="I168" s="216"/>
      <c r="J168" s="236"/>
      <c r="K168" s="503"/>
      <c r="L168" s="773"/>
      <c r="M168" s="773"/>
      <c r="N168" s="773"/>
      <c r="O168" s="773"/>
      <c r="P168" s="773"/>
      <c r="Q168" s="773"/>
      <c r="R168" s="773"/>
      <c r="S168" s="773"/>
      <c r="T168" s="773"/>
      <c r="U168" s="773"/>
      <c r="V168" s="773"/>
      <c r="W168" s="773"/>
      <c r="X168" s="773"/>
      <c r="Y168" s="773"/>
      <c r="Z168" s="773"/>
      <c r="AA168" s="773"/>
      <c r="AB168" s="773"/>
      <c r="AC168" s="773"/>
      <c r="AD168" s="773"/>
      <c r="AE168" s="773"/>
      <c r="AF168" s="773"/>
      <c r="AG168" s="773"/>
      <c r="AH168" s="773"/>
      <c r="AI168" s="773"/>
      <c r="AJ168" s="773"/>
      <c r="AK168" s="773"/>
      <c r="AL168" s="773"/>
      <c r="AM168" s="773"/>
      <c r="AN168" s="773"/>
      <c r="AO168" s="773"/>
      <c r="AP168" s="773"/>
      <c r="AQ168" s="773"/>
      <c r="AR168" s="773"/>
      <c r="AS168" s="773"/>
      <c r="AT168" s="773"/>
      <c r="AU168" s="773"/>
      <c r="AV168" s="773"/>
      <c r="AW168" s="773"/>
      <c r="AX168" s="773"/>
      <c r="AY168" s="702"/>
      <c r="AZ168" s="699"/>
    </row>
    <row r="169" spans="1:56" ht="74.25" customHeight="1" x14ac:dyDescent="0.25">
      <c r="A169" s="268">
        <v>1</v>
      </c>
      <c r="B169" s="15" t="s">
        <v>274</v>
      </c>
      <c r="C169" s="405" t="s">
        <v>275</v>
      </c>
      <c r="D169" s="425" t="s">
        <v>651</v>
      </c>
      <c r="E169" s="752" t="s">
        <v>695</v>
      </c>
      <c r="F169" s="390">
        <v>42922633</v>
      </c>
      <c r="G169" s="381">
        <v>39255895</v>
      </c>
      <c r="H169" s="381" t="s">
        <v>243</v>
      </c>
      <c r="I169" s="438" t="s">
        <v>947</v>
      </c>
      <c r="J169" s="451" t="s">
        <v>947</v>
      </c>
      <c r="K169" s="593" t="s">
        <v>1339</v>
      </c>
      <c r="L169" s="775"/>
      <c r="M169" s="775"/>
      <c r="N169" s="775"/>
      <c r="O169" s="775"/>
      <c r="P169" s="775"/>
      <c r="Q169" s="775"/>
      <c r="R169" s="775"/>
      <c r="S169" s="775"/>
      <c r="T169" s="775"/>
      <c r="U169" s="775"/>
      <c r="V169" s="775"/>
      <c r="W169" s="775"/>
      <c r="X169" s="775"/>
      <c r="Y169" s="775"/>
      <c r="Z169" s="775"/>
      <c r="AA169" s="775"/>
      <c r="AB169" s="775"/>
      <c r="AC169" s="775"/>
      <c r="AD169" s="775"/>
      <c r="AE169" s="775"/>
      <c r="AF169" s="775"/>
      <c r="AG169" s="775"/>
      <c r="AH169" s="775"/>
      <c r="AI169" s="775"/>
      <c r="AJ169" s="775"/>
      <c r="AK169" s="775"/>
      <c r="AL169" s="775"/>
      <c r="AM169" s="775"/>
      <c r="AN169" s="775"/>
      <c r="AO169" s="775"/>
      <c r="AP169" s="775"/>
      <c r="AQ169" s="775"/>
      <c r="AR169" s="775"/>
      <c r="AS169" s="775"/>
      <c r="AT169" s="775"/>
      <c r="AU169" s="775"/>
      <c r="AV169" s="775"/>
      <c r="AW169" s="775"/>
      <c r="AX169" s="775"/>
      <c r="AY169" s="702" t="s">
        <v>1132</v>
      </c>
      <c r="AZ169" s="699" t="s">
        <v>973</v>
      </c>
      <c r="BA169" s="618">
        <v>35</v>
      </c>
    </row>
    <row r="170" spans="1:56" ht="96.75" customHeight="1" x14ac:dyDescent="0.25">
      <c r="A170" s="268" t="s">
        <v>267</v>
      </c>
      <c r="B170" s="15" t="s">
        <v>568</v>
      </c>
      <c r="C170" s="405" t="s">
        <v>38</v>
      </c>
      <c r="D170" s="425" t="s">
        <v>651</v>
      </c>
      <c r="E170" s="752" t="s">
        <v>702</v>
      </c>
      <c r="F170" s="390">
        <v>75</v>
      </c>
      <c r="G170" s="390">
        <v>66</v>
      </c>
      <c r="H170" s="390" t="s">
        <v>243</v>
      </c>
      <c r="I170" s="438" t="s">
        <v>947</v>
      </c>
      <c r="J170" s="451" t="s">
        <v>947</v>
      </c>
      <c r="K170" s="243" t="s">
        <v>1309</v>
      </c>
      <c r="L170" s="770"/>
      <c r="M170" s="770"/>
      <c r="N170" s="770"/>
      <c r="O170" s="770"/>
      <c r="P170" s="770"/>
      <c r="Q170" s="770"/>
      <c r="R170" s="770"/>
      <c r="S170" s="770"/>
      <c r="T170" s="770"/>
      <c r="U170" s="770"/>
      <c r="V170" s="770"/>
      <c r="W170" s="770"/>
      <c r="X170" s="770"/>
      <c r="Y170" s="770"/>
      <c r="Z170" s="770"/>
      <c r="AA170" s="770"/>
      <c r="AB170" s="770"/>
      <c r="AC170" s="770"/>
      <c r="AD170" s="770"/>
      <c r="AE170" s="770"/>
      <c r="AF170" s="770"/>
      <c r="AG170" s="770"/>
      <c r="AH170" s="770"/>
      <c r="AI170" s="770"/>
      <c r="AJ170" s="770"/>
      <c r="AK170" s="770"/>
      <c r="AL170" s="770"/>
      <c r="AM170" s="770"/>
      <c r="AN170" s="770"/>
      <c r="AO170" s="770"/>
      <c r="AP170" s="770"/>
      <c r="AQ170" s="770"/>
      <c r="AR170" s="770"/>
      <c r="AS170" s="770"/>
      <c r="AT170" s="770"/>
      <c r="AU170" s="770"/>
      <c r="AV170" s="770"/>
      <c r="AW170" s="770"/>
      <c r="AX170" s="770"/>
      <c r="AY170" s="702" t="s">
        <v>1132</v>
      </c>
      <c r="AZ170" s="699" t="s">
        <v>973</v>
      </c>
      <c r="BA170" s="618">
        <v>36</v>
      </c>
    </row>
    <row r="171" spans="1:56" ht="15" customHeight="1" x14ac:dyDescent="0.25">
      <c r="A171" s="23"/>
      <c r="B171" s="415" t="s">
        <v>37</v>
      </c>
      <c r="C171" s="415"/>
      <c r="D171" s="159"/>
      <c r="E171" s="223"/>
      <c r="F171" s="223"/>
      <c r="G171" s="223"/>
      <c r="H171" s="223"/>
      <c r="I171" s="373"/>
      <c r="J171" s="455"/>
      <c r="K171" s="505"/>
      <c r="L171" s="776"/>
      <c r="M171" s="776"/>
      <c r="N171" s="776"/>
      <c r="O171" s="776"/>
      <c r="P171" s="776"/>
      <c r="Q171" s="776"/>
      <c r="R171" s="776"/>
      <c r="S171" s="776"/>
      <c r="T171" s="776"/>
      <c r="U171" s="776"/>
      <c r="V171" s="776"/>
      <c r="W171" s="776"/>
      <c r="X171" s="776"/>
      <c r="Y171" s="776"/>
      <c r="Z171" s="776"/>
      <c r="AA171" s="776"/>
      <c r="AB171" s="776"/>
      <c r="AC171" s="776"/>
      <c r="AD171" s="776"/>
      <c r="AE171" s="776"/>
      <c r="AF171" s="776"/>
      <c r="AG171" s="776"/>
      <c r="AH171" s="776"/>
      <c r="AI171" s="776"/>
      <c r="AJ171" s="776"/>
      <c r="AK171" s="776"/>
      <c r="AL171" s="776"/>
      <c r="AM171" s="776"/>
      <c r="AN171" s="776"/>
      <c r="AO171" s="776"/>
      <c r="AP171" s="776"/>
      <c r="AQ171" s="776"/>
      <c r="AR171" s="776"/>
      <c r="AS171" s="776"/>
      <c r="AT171" s="776"/>
      <c r="AU171" s="776"/>
      <c r="AV171" s="776"/>
      <c r="AW171" s="776"/>
      <c r="AX171" s="776"/>
      <c r="AY171" s="702"/>
      <c r="AZ171" s="699"/>
    </row>
    <row r="172" spans="1:56" ht="127.5" customHeight="1" x14ac:dyDescent="0.25">
      <c r="A172" s="268" t="s">
        <v>266</v>
      </c>
      <c r="B172" s="345" t="s">
        <v>87</v>
      </c>
      <c r="C172" s="273" t="s">
        <v>23</v>
      </c>
      <c r="D172" s="273" t="s">
        <v>947</v>
      </c>
      <c r="E172" s="342" t="s">
        <v>88</v>
      </c>
      <c r="F172" s="425" t="s">
        <v>0</v>
      </c>
      <c r="G172" s="270" t="s">
        <v>0</v>
      </c>
      <c r="H172" s="574"/>
      <c r="I172" s="438"/>
      <c r="J172" s="451"/>
      <c r="K172" s="593" t="s">
        <v>1269</v>
      </c>
      <c r="L172" s="775"/>
      <c r="M172" s="775"/>
      <c r="N172" s="775"/>
      <c r="O172" s="775"/>
      <c r="P172" s="775"/>
      <c r="Q172" s="775"/>
      <c r="R172" s="775"/>
      <c r="S172" s="775"/>
      <c r="T172" s="775"/>
      <c r="U172" s="775"/>
      <c r="V172" s="775"/>
      <c r="W172" s="775"/>
      <c r="X172" s="775"/>
      <c r="Y172" s="775"/>
      <c r="Z172" s="775"/>
      <c r="AA172" s="775"/>
      <c r="AB172" s="775"/>
      <c r="AC172" s="775"/>
      <c r="AD172" s="775"/>
      <c r="AE172" s="775"/>
      <c r="AF172" s="775"/>
      <c r="AG172" s="775"/>
      <c r="AH172" s="775"/>
      <c r="AI172" s="775"/>
      <c r="AJ172" s="775"/>
      <c r="AK172" s="775"/>
      <c r="AL172" s="775"/>
      <c r="AM172" s="775"/>
      <c r="AN172" s="775"/>
      <c r="AO172" s="775"/>
      <c r="AP172" s="775"/>
      <c r="AQ172" s="775"/>
      <c r="AR172" s="775"/>
      <c r="AS172" s="775"/>
      <c r="AT172" s="775"/>
      <c r="AU172" s="775"/>
      <c r="AV172" s="775"/>
      <c r="AW172" s="775"/>
      <c r="AX172" s="775"/>
      <c r="AY172" s="702" t="s">
        <v>993</v>
      </c>
      <c r="AZ172" s="699" t="s">
        <v>974</v>
      </c>
    </row>
    <row r="173" spans="1:56" ht="197.25" customHeight="1" x14ac:dyDescent="0.25">
      <c r="A173" s="268" t="s">
        <v>267</v>
      </c>
      <c r="B173" s="394" t="s">
        <v>70</v>
      </c>
      <c r="C173" s="399" t="s">
        <v>23</v>
      </c>
      <c r="D173" s="399" t="s">
        <v>947</v>
      </c>
      <c r="E173" s="425" t="s">
        <v>69</v>
      </c>
      <c r="F173" s="425" t="s">
        <v>0</v>
      </c>
      <c r="G173" s="270" t="s">
        <v>0</v>
      </c>
      <c r="H173" s="574"/>
      <c r="I173" s="438"/>
      <c r="J173" s="451"/>
      <c r="K173" s="593" t="s">
        <v>1301</v>
      </c>
      <c r="L173" s="775"/>
      <c r="M173" s="775"/>
      <c r="N173" s="775"/>
      <c r="O173" s="775"/>
      <c r="P173" s="775"/>
      <c r="Q173" s="775"/>
      <c r="R173" s="775"/>
      <c r="S173" s="775"/>
      <c r="T173" s="775"/>
      <c r="U173" s="775"/>
      <c r="V173" s="775"/>
      <c r="W173" s="775"/>
      <c r="X173" s="775"/>
      <c r="Y173" s="775"/>
      <c r="Z173" s="775"/>
      <c r="AA173" s="775"/>
      <c r="AB173" s="775"/>
      <c r="AC173" s="775"/>
      <c r="AD173" s="775"/>
      <c r="AE173" s="775"/>
      <c r="AF173" s="775"/>
      <c r="AG173" s="775"/>
      <c r="AH173" s="775"/>
      <c r="AI173" s="775"/>
      <c r="AJ173" s="775"/>
      <c r="AK173" s="775"/>
      <c r="AL173" s="775"/>
      <c r="AM173" s="775"/>
      <c r="AN173" s="775"/>
      <c r="AO173" s="775"/>
      <c r="AP173" s="775"/>
      <c r="AQ173" s="775"/>
      <c r="AR173" s="775"/>
      <c r="AS173" s="775"/>
      <c r="AT173" s="775"/>
      <c r="AU173" s="775"/>
      <c r="AV173" s="775"/>
      <c r="AW173" s="775"/>
      <c r="AX173" s="775"/>
      <c r="AY173" s="702" t="s">
        <v>993</v>
      </c>
      <c r="AZ173" s="699" t="s">
        <v>974</v>
      </c>
    </row>
    <row r="174" spans="1:56" s="420" customFormat="1" ht="82.5" customHeight="1" x14ac:dyDescent="0.25">
      <c r="A174" s="26" t="s">
        <v>268</v>
      </c>
      <c r="B174" s="394" t="s">
        <v>347</v>
      </c>
      <c r="C174" s="399" t="s">
        <v>23</v>
      </c>
      <c r="D174" s="399" t="s">
        <v>947</v>
      </c>
      <c r="E174" s="425" t="s">
        <v>276</v>
      </c>
      <c r="F174" s="425" t="s">
        <v>0</v>
      </c>
      <c r="G174" s="270" t="s">
        <v>0</v>
      </c>
      <c r="H174" s="270"/>
      <c r="I174" s="426"/>
      <c r="J174" s="535" t="s">
        <v>47</v>
      </c>
      <c r="K174" s="593" t="s">
        <v>1270</v>
      </c>
      <c r="L174" s="775"/>
      <c r="M174" s="775"/>
      <c r="N174" s="775"/>
      <c r="O174" s="775"/>
      <c r="P174" s="775"/>
      <c r="Q174" s="775"/>
      <c r="R174" s="775"/>
      <c r="S174" s="775"/>
      <c r="T174" s="775"/>
      <c r="U174" s="775"/>
      <c r="V174" s="775"/>
      <c r="W174" s="775"/>
      <c r="X174" s="775"/>
      <c r="Y174" s="775"/>
      <c r="Z174" s="775"/>
      <c r="AA174" s="775"/>
      <c r="AB174" s="775"/>
      <c r="AC174" s="775"/>
      <c r="AD174" s="775"/>
      <c r="AE174" s="775"/>
      <c r="AF174" s="775"/>
      <c r="AG174" s="775"/>
      <c r="AH174" s="775"/>
      <c r="AI174" s="775"/>
      <c r="AJ174" s="775"/>
      <c r="AK174" s="775"/>
      <c r="AL174" s="775"/>
      <c r="AM174" s="775"/>
      <c r="AN174" s="775"/>
      <c r="AO174" s="775"/>
      <c r="AP174" s="775"/>
      <c r="AQ174" s="775"/>
      <c r="AR174" s="775"/>
      <c r="AS174" s="775"/>
      <c r="AT174" s="775"/>
      <c r="AU174" s="775"/>
      <c r="AV174" s="775"/>
      <c r="AW174" s="775"/>
      <c r="AX174" s="775"/>
      <c r="AY174" s="708" t="s">
        <v>993</v>
      </c>
      <c r="AZ174" s="709" t="s">
        <v>974</v>
      </c>
      <c r="BA174" s="622"/>
      <c r="BB174" s="692"/>
      <c r="BC174" s="448"/>
      <c r="BD174" s="448"/>
    </row>
    <row r="175" spans="1:56" ht="66.75" customHeight="1" x14ac:dyDescent="0.25">
      <c r="A175" s="268" t="s">
        <v>269</v>
      </c>
      <c r="B175" s="394" t="s">
        <v>18</v>
      </c>
      <c r="C175" s="399" t="s">
        <v>23</v>
      </c>
      <c r="D175" s="399" t="s">
        <v>947</v>
      </c>
      <c r="E175" s="425" t="s">
        <v>276</v>
      </c>
      <c r="F175" s="425" t="s">
        <v>0</v>
      </c>
      <c r="G175" s="270" t="s">
        <v>0</v>
      </c>
      <c r="H175" s="574"/>
      <c r="I175" s="438"/>
      <c r="J175" s="451"/>
      <c r="K175" s="482" t="s">
        <v>1271</v>
      </c>
      <c r="L175" s="786"/>
      <c r="M175" s="786"/>
      <c r="N175" s="786"/>
      <c r="O175" s="786"/>
      <c r="P175" s="786"/>
      <c r="Q175" s="786"/>
      <c r="R175" s="786"/>
      <c r="S175" s="786"/>
      <c r="T175" s="786"/>
      <c r="U175" s="786"/>
      <c r="V175" s="786"/>
      <c r="W175" s="786"/>
      <c r="X175" s="786"/>
      <c r="Y175" s="786"/>
      <c r="Z175" s="786"/>
      <c r="AA175" s="786"/>
      <c r="AB175" s="786"/>
      <c r="AC175" s="786"/>
      <c r="AD175" s="786"/>
      <c r="AE175" s="786"/>
      <c r="AF175" s="786"/>
      <c r="AG175" s="786"/>
      <c r="AH175" s="786"/>
      <c r="AI175" s="786"/>
      <c r="AJ175" s="786"/>
      <c r="AK175" s="786"/>
      <c r="AL175" s="786"/>
      <c r="AM175" s="786"/>
      <c r="AN175" s="786"/>
      <c r="AO175" s="786"/>
      <c r="AP175" s="786"/>
      <c r="AQ175" s="786"/>
      <c r="AR175" s="786"/>
      <c r="AS175" s="786"/>
      <c r="AT175" s="786"/>
      <c r="AU175" s="786"/>
      <c r="AV175" s="786"/>
      <c r="AW175" s="786"/>
      <c r="AX175" s="786"/>
      <c r="AY175" s="702" t="s">
        <v>993</v>
      </c>
      <c r="AZ175" s="699" t="s">
        <v>974</v>
      </c>
    </row>
    <row r="176" spans="1:56" s="372" customFormat="1" ht="162" customHeight="1" x14ac:dyDescent="0.2">
      <c r="A176" s="268" t="s">
        <v>270</v>
      </c>
      <c r="B176" s="394" t="s">
        <v>317</v>
      </c>
      <c r="C176" s="399" t="s">
        <v>11</v>
      </c>
      <c r="D176" s="399" t="s">
        <v>947</v>
      </c>
      <c r="E176" s="425" t="s">
        <v>93</v>
      </c>
      <c r="F176" s="425" t="s">
        <v>0</v>
      </c>
      <c r="G176" s="270" t="s">
        <v>0</v>
      </c>
      <c r="H176" s="574"/>
      <c r="I176" s="493"/>
      <c r="J176" s="536"/>
      <c r="K176" s="510" t="s">
        <v>1192</v>
      </c>
      <c r="L176" s="787"/>
      <c r="M176" s="787"/>
      <c r="N176" s="787"/>
      <c r="O176" s="787"/>
      <c r="P176" s="787"/>
      <c r="Q176" s="787"/>
      <c r="R176" s="787"/>
      <c r="S176" s="787"/>
      <c r="T176" s="787"/>
      <c r="U176" s="787"/>
      <c r="V176" s="787"/>
      <c r="W176" s="787"/>
      <c r="X176" s="787"/>
      <c r="Y176" s="787"/>
      <c r="Z176" s="787"/>
      <c r="AA176" s="787"/>
      <c r="AB176" s="787"/>
      <c r="AC176" s="787"/>
      <c r="AD176" s="787"/>
      <c r="AE176" s="787"/>
      <c r="AF176" s="787"/>
      <c r="AG176" s="787"/>
      <c r="AH176" s="787"/>
      <c r="AI176" s="787"/>
      <c r="AJ176" s="787"/>
      <c r="AK176" s="787"/>
      <c r="AL176" s="787"/>
      <c r="AM176" s="787"/>
      <c r="AN176" s="787"/>
      <c r="AO176" s="787"/>
      <c r="AP176" s="787"/>
      <c r="AQ176" s="787"/>
      <c r="AR176" s="787"/>
      <c r="AS176" s="787"/>
      <c r="AT176" s="787"/>
      <c r="AU176" s="787"/>
      <c r="AV176" s="787"/>
      <c r="AW176" s="787"/>
      <c r="AX176" s="787"/>
      <c r="AY176" s="710" t="s">
        <v>993</v>
      </c>
      <c r="AZ176" s="711" t="s">
        <v>974</v>
      </c>
      <c r="BA176" s="623"/>
      <c r="BB176" s="623"/>
      <c r="BC176" s="371"/>
      <c r="BD176" s="371"/>
    </row>
    <row r="177" spans="1:53" ht="15" customHeight="1" x14ac:dyDescent="0.25">
      <c r="A177" s="386"/>
      <c r="B177" s="72" t="s">
        <v>597</v>
      </c>
      <c r="C177" s="72"/>
      <c r="D177" s="156"/>
      <c r="E177" s="219"/>
      <c r="F177" s="219"/>
      <c r="G177" s="219"/>
      <c r="H177" s="219"/>
      <c r="I177" s="219"/>
      <c r="J177" s="532"/>
      <c r="K177" s="507"/>
      <c r="L177" s="780"/>
      <c r="M177" s="780"/>
      <c r="N177" s="780"/>
      <c r="O177" s="780"/>
      <c r="P177" s="780"/>
      <c r="Q177" s="780"/>
      <c r="R177" s="780"/>
      <c r="S177" s="780"/>
      <c r="T177" s="780"/>
      <c r="U177" s="780"/>
      <c r="V177" s="780"/>
      <c r="W177" s="780"/>
      <c r="X177" s="780"/>
      <c r="Y177" s="780"/>
      <c r="Z177" s="780"/>
      <c r="AA177" s="780"/>
      <c r="AB177" s="780"/>
      <c r="AC177" s="780"/>
      <c r="AD177" s="780"/>
      <c r="AE177" s="780"/>
      <c r="AF177" s="780"/>
      <c r="AG177" s="780"/>
      <c r="AH177" s="780"/>
      <c r="AI177" s="780"/>
      <c r="AJ177" s="780"/>
      <c r="AK177" s="780"/>
      <c r="AL177" s="780"/>
      <c r="AM177" s="780"/>
      <c r="AN177" s="780"/>
      <c r="AO177" s="780"/>
      <c r="AP177" s="780"/>
      <c r="AQ177" s="780"/>
      <c r="AR177" s="780"/>
      <c r="AS177" s="780"/>
      <c r="AT177" s="780"/>
      <c r="AU177" s="780"/>
      <c r="AV177" s="780"/>
      <c r="AW177" s="780"/>
      <c r="AX177" s="780"/>
      <c r="AY177" s="700"/>
      <c r="AZ177" s="701"/>
    </row>
    <row r="178" spans="1:53" ht="15.6" customHeight="1" x14ac:dyDescent="0.25">
      <c r="A178" s="386"/>
      <c r="B178" s="401" t="s">
        <v>77</v>
      </c>
      <c r="C178" s="401"/>
      <c r="D178" s="156"/>
      <c r="E178" s="219"/>
      <c r="F178" s="219"/>
      <c r="G178" s="219"/>
      <c r="H178" s="219"/>
      <c r="I178" s="216"/>
      <c r="J178" s="236"/>
      <c r="K178" s="503"/>
      <c r="L178" s="773"/>
      <c r="M178" s="773"/>
      <c r="N178" s="773"/>
      <c r="O178" s="773"/>
      <c r="P178" s="773"/>
      <c r="Q178" s="773"/>
      <c r="R178" s="773"/>
      <c r="S178" s="773"/>
      <c r="T178" s="773"/>
      <c r="U178" s="773"/>
      <c r="V178" s="773"/>
      <c r="W178" s="773"/>
      <c r="X178" s="773"/>
      <c r="Y178" s="773"/>
      <c r="Z178" s="773"/>
      <c r="AA178" s="773"/>
      <c r="AB178" s="773"/>
      <c r="AC178" s="773"/>
      <c r="AD178" s="773"/>
      <c r="AE178" s="773"/>
      <c r="AF178" s="773"/>
      <c r="AG178" s="773"/>
      <c r="AH178" s="773"/>
      <c r="AI178" s="773"/>
      <c r="AJ178" s="773"/>
      <c r="AK178" s="773"/>
      <c r="AL178" s="773"/>
      <c r="AM178" s="773"/>
      <c r="AN178" s="773"/>
      <c r="AO178" s="773"/>
      <c r="AP178" s="773"/>
      <c r="AQ178" s="773"/>
      <c r="AR178" s="773"/>
      <c r="AS178" s="773"/>
      <c r="AT178" s="773"/>
      <c r="AU178" s="773"/>
      <c r="AV178" s="773"/>
      <c r="AW178" s="773"/>
      <c r="AX178" s="773"/>
      <c r="AY178" s="702"/>
      <c r="AZ178" s="699"/>
    </row>
    <row r="179" spans="1:53" ht="109.5" customHeight="1" x14ac:dyDescent="0.25">
      <c r="A179" s="398">
        <v>1</v>
      </c>
      <c r="B179" s="15" t="s">
        <v>451</v>
      </c>
      <c r="C179" s="405" t="s">
        <v>38</v>
      </c>
      <c r="D179" s="425" t="s">
        <v>659</v>
      </c>
      <c r="E179" s="752" t="s">
        <v>703</v>
      </c>
      <c r="F179" s="390">
        <v>120.7</v>
      </c>
      <c r="G179" s="390">
        <v>120.7</v>
      </c>
      <c r="H179" s="390">
        <v>131.69999999999999</v>
      </c>
      <c r="I179" s="438" t="s">
        <v>947</v>
      </c>
      <c r="J179" s="451" t="s">
        <v>947</v>
      </c>
      <c r="K179" s="590" t="s">
        <v>1165</v>
      </c>
      <c r="L179" s="785"/>
      <c r="M179" s="785"/>
      <c r="N179" s="785"/>
      <c r="O179" s="785"/>
      <c r="P179" s="785"/>
      <c r="Q179" s="785"/>
      <c r="R179" s="785"/>
      <c r="S179" s="785"/>
      <c r="T179" s="785"/>
      <c r="U179" s="785"/>
      <c r="V179" s="785"/>
      <c r="W179" s="785"/>
      <c r="X179" s="785"/>
      <c r="Y179" s="785"/>
      <c r="Z179" s="785"/>
      <c r="AA179" s="785"/>
      <c r="AB179" s="785"/>
      <c r="AC179" s="785"/>
      <c r="AD179" s="785"/>
      <c r="AE179" s="785"/>
      <c r="AF179" s="785"/>
      <c r="AG179" s="785"/>
      <c r="AH179" s="785"/>
      <c r="AI179" s="785"/>
      <c r="AJ179" s="785"/>
      <c r="AK179" s="785"/>
      <c r="AL179" s="785"/>
      <c r="AM179" s="785"/>
      <c r="AN179" s="785"/>
      <c r="AO179" s="785"/>
      <c r="AP179" s="785"/>
      <c r="AQ179" s="785"/>
      <c r="AR179" s="785"/>
      <c r="AS179" s="785"/>
      <c r="AT179" s="785"/>
      <c r="AU179" s="785"/>
      <c r="AV179" s="785"/>
      <c r="AW179" s="785"/>
      <c r="AX179" s="785"/>
      <c r="AY179" s="702" t="s">
        <v>993</v>
      </c>
      <c r="AZ179" s="699" t="s">
        <v>973</v>
      </c>
      <c r="BA179" s="618">
        <v>37</v>
      </c>
    </row>
    <row r="180" spans="1:53" ht="213.75" customHeight="1" x14ac:dyDescent="0.25">
      <c r="A180" s="398">
        <v>2</v>
      </c>
      <c r="B180" s="408" t="s">
        <v>343</v>
      </c>
      <c r="C180" s="405" t="s">
        <v>344</v>
      </c>
      <c r="D180" s="425" t="s">
        <v>652</v>
      </c>
      <c r="E180" s="752" t="s">
        <v>704</v>
      </c>
      <c r="F180" s="390">
        <v>5</v>
      </c>
      <c r="G180" s="390">
        <v>3</v>
      </c>
      <c r="H180" s="390">
        <v>3</v>
      </c>
      <c r="I180" s="438" t="s">
        <v>947</v>
      </c>
      <c r="J180" s="451" t="s">
        <v>947</v>
      </c>
      <c r="K180" s="590" t="s">
        <v>1166</v>
      </c>
      <c r="L180" s="785"/>
      <c r="M180" s="785"/>
      <c r="N180" s="785"/>
      <c r="O180" s="785"/>
      <c r="P180" s="785"/>
      <c r="Q180" s="785"/>
      <c r="R180" s="785"/>
      <c r="S180" s="785"/>
      <c r="T180" s="785"/>
      <c r="U180" s="785"/>
      <c r="V180" s="785"/>
      <c r="W180" s="785"/>
      <c r="X180" s="785"/>
      <c r="Y180" s="785"/>
      <c r="Z180" s="785"/>
      <c r="AA180" s="785"/>
      <c r="AB180" s="785"/>
      <c r="AC180" s="785"/>
      <c r="AD180" s="785"/>
      <c r="AE180" s="785"/>
      <c r="AF180" s="785"/>
      <c r="AG180" s="785"/>
      <c r="AH180" s="785"/>
      <c r="AI180" s="785"/>
      <c r="AJ180" s="785"/>
      <c r="AK180" s="785"/>
      <c r="AL180" s="785"/>
      <c r="AM180" s="785"/>
      <c r="AN180" s="785"/>
      <c r="AO180" s="785"/>
      <c r="AP180" s="785"/>
      <c r="AQ180" s="785"/>
      <c r="AR180" s="785"/>
      <c r="AS180" s="785"/>
      <c r="AT180" s="785"/>
      <c r="AU180" s="785"/>
      <c r="AV180" s="785"/>
      <c r="AW180" s="785"/>
      <c r="AX180" s="785"/>
      <c r="AY180" s="702" t="s">
        <v>993</v>
      </c>
      <c r="AZ180" s="699" t="s">
        <v>973</v>
      </c>
      <c r="BA180" s="618">
        <v>38</v>
      </c>
    </row>
    <row r="181" spans="1:53" ht="101.25" customHeight="1" x14ac:dyDescent="0.25">
      <c r="A181" s="398">
        <v>3</v>
      </c>
      <c r="B181" s="408" t="s">
        <v>277</v>
      </c>
      <c r="C181" s="405" t="s">
        <v>38</v>
      </c>
      <c r="D181" s="425" t="s">
        <v>659</v>
      </c>
      <c r="E181" s="752" t="s">
        <v>705</v>
      </c>
      <c r="F181" s="390">
        <v>4.5999999999999996</v>
      </c>
      <c r="G181" s="390">
        <v>4.5999999999999996</v>
      </c>
      <c r="H181" s="390">
        <v>5.4</v>
      </c>
      <c r="I181" s="438" t="s">
        <v>947</v>
      </c>
      <c r="J181" s="451" t="s">
        <v>947</v>
      </c>
      <c r="K181" s="243" t="s">
        <v>1223</v>
      </c>
      <c r="L181" s="770"/>
      <c r="M181" s="770"/>
      <c r="N181" s="770"/>
      <c r="O181" s="770"/>
      <c r="P181" s="770"/>
      <c r="Q181" s="770"/>
      <c r="R181" s="770"/>
      <c r="S181" s="770"/>
      <c r="T181" s="770"/>
      <c r="U181" s="770"/>
      <c r="V181" s="770"/>
      <c r="W181" s="770"/>
      <c r="X181" s="770"/>
      <c r="Y181" s="770"/>
      <c r="Z181" s="770"/>
      <c r="AA181" s="770"/>
      <c r="AB181" s="770"/>
      <c r="AC181" s="770"/>
      <c r="AD181" s="770"/>
      <c r="AE181" s="770"/>
      <c r="AF181" s="770"/>
      <c r="AG181" s="770"/>
      <c r="AH181" s="770"/>
      <c r="AI181" s="770"/>
      <c r="AJ181" s="770"/>
      <c r="AK181" s="770"/>
      <c r="AL181" s="770"/>
      <c r="AM181" s="770"/>
      <c r="AN181" s="770"/>
      <c r="AO181" s="770"/>
      <c r="AP181" s="770"/>
      <c r="AQ181" s="770"/>
      <c r="AR181" s="770"/>
      <c r="AS181" s="770"/>
      <c r="AT181" s="770"/>
      <c r="AU181" s="770"/>
      <c r="AV181" s="770"/>
      <c r="AW181" s="770"/>
      <c r="AX181" s="770"/>
      <c r="AY181" s="702" t="s">
        <v>993</v>
      </c>
      <c r="AZ181" s="699" t="s">
        <v>973</v>
      </c>
      <c r="BA181" s="618">
        <v>39</v>
      </c>
    </row>
    <row r="182" spans="1:53" ht="63" customHeight="1" x14ac:dyDescent="0.25">
      <c r="A182" s="398">
        <v>4</v>
      </c>
      <c r="B182" s="15" t="s">
        <v>1210</v>
      </c>
      <c r="C182" s="405" t="s">
        <v>38</v>
      </c>
      <c r="D182" s="425" t="s">
        <v>653</v>
      </c>
      <c r="E182" s="752" t="s">
        <v>695</v>
      </c>
      <c r="F182" s="390">
        <v>107.8</v>
      </c>
      <c r="G182" s="390">
        <v>107.8</v>
      </c>
      <c r="H182" s="390">
        <v>87.6</v>
      </c>
      <c r="I182" s="438" t="s">
        <v>947</v>
      </c>
      <c r="J182" s="451" t="s">
        <v>947</v>
      </c>
      <c r="K182" s="243" t="s">
        <v>1224</v>
      </c>
      <c r="L182" s="770"/>
      <c r="M182" s="770"/>
      <c r="N182" s="770"/>
      <c r="O182" s="770"/>
      <c r="P182" s="770"/>
      <c r="Q182" s="770"/>
      <c r="R182" s="770"/>
      <c r="S182" s="770"/>
      <c r="T182" s="770"/>
      <c r="U182" s="770"/>
      <c r="V182" s="770"/>
      <c r="W182" s="770"/>
      <c r="X182" s="770"/>
      <c r="Y182" s="770"/>
      <c r="Z182" s="770"/>
      <c r="AA182" s="770"/>
      <c r="AB182" s="770"/>
      <c r="AC182" s="770"/>
      <c r="AD182" s="770"/>
      <c r="AE182" s="770"/>
      <c r="AF182" s="770"/>
      <c r="AG182" s="770"/>
      <c r="AH182" s="770"/>
      <c r="AI182" s="770"/>
      <c r="AJ182" s="770"/>
      <c r="AK182" s="770"/>
      <c r="AL182" s="770"/>
      <c r="AM182" s="770"/>
      <c r="AN182" s="770"/>
      <c r="AO182" s="770"/>
      <c r="AP182" s="770"/>
      <c r="AQ182" s="770"/>
      <c r="AR182" s="770"/>
      <c r="AS182" s="770"/>
      <c r="AT182" s="770"/>
      <c r="AU182" s="770"/>
      <c r="AV182" s="770"/>
      <c r="AW182" s="770"/>
      <c r="AX182" s="770"/>
      <c r="AY182" s="702" t="s">
        <v>1023</v>
      </c>
      <c r="AZ182" s="699" t="s">
        <v>973</v>
      </c>
      <c r="BA182" s="618">
        <v>40</v>
      </c>
    </row>
    <row r="183" spans="1:53" ht="63" customHeight="1" x14ac:dyDescent="0.25">
      <c r="A183" s="398">
        <v>5</v>
      </c>
      <c r="B183" s="15" t="s">
        <v>453</v>
      </c>
      <c r="C183" s="405" t="s">
        <v>452</v>
      </c>
      <c r="D183" s="425" t="s">
        <v>653</v>
      </c>
      <c r="E183" s="752" t="s">
        <v>695</v>
      </c>
      <c r="F183" s="390"/>
      <c r="G183" s="390">
        <v>7.2</v>
      </c>
      <c r="H183" s="390">
        <v>16.600000000000001</v>
      </c>
      <c r="I183" s="438" t="s">
        <v>947</v>
      </c>
      <c r="J183" s="451" t="s">
        <v>947</v>
      </c>
      <c r="K183" s="504" t="s">
        <v>965</v>
      </c>
      <c r="L183" s="774"/>
      <c r="M183" s="774"/>
      <c r="N183" s="774"/>
      <c r="O183" s="774"/>
      <c r="P183" s="774"/>
      <c r="Q183" s="774"/>
      <c r="R183" s="774"/>
      <c r="S183" s="774"/>
      <c r="T183" s="774"/>
      <c r="U183" s="774"/>
      <c r="V183" s="774"/>
      <c r="W183" s="774"/>
      <c r="X183" s="774"/>
      <c r="Y183" s="774"/>
      <c r="Z183" s="774"/>
      <c r="AA183" s="774"/>
      <c r="AB183" s="774"/>
      <c r="AC183" s="774"/>
      <c r="AD183" s="774"/>
      <c r="AE183" s="774"/>
      <c r="AF183" s="774"/>
      <c r="AG183" s="774"/>
      <c r="AH183" s="774"/>
      <c r="AI183" s="774"/>
      <c r="AJ183" s="774"/>
      <c r="AK183" s="774"/>
      <c r="AL183" s="774"/>
      <c r="AM183" s="774"/>
      <c r="AN183" s="774"/>
      <c r="AO183" s="774"/>
      <c r="AP183" s="774"/>
      <c r="AQ183" s="774"/>
      <c r="AR183" s="774"/>
      <c r="AS183" s="774"/>
      <c r="AT183" s="774"/>
      <c r="AU183" s="774"/>
      <c r="AV183" s="774"/>
      <c r="AW183" s="774"/>
      <c r="AX183" s="774"/>
      <c r="AY183" s="702" t="s">
        <v>993</v>
      </c>
      <c r="AZ183" s="699" t="s">
        <v>973</v>
      </c>
      <c r="BA183" s="618">
        <v>41</v>
      </c>
    </row>
    <row r="184" spans="1:53" ht="51" customHeight="1" x14ac:dyDescent="0.25">
      <c r="A184" s="398">
        <v>6</v>
      </c>
      <c r="B184" s="15" t="s">
        <v>278</v>
      </c>
      <c r="C184" s="380" t="s">
        <v>38</v>
      </c>
      <c r="D184" s="425" t="s">
        <v>653</v>
      </c>
      <c r="E184" s="752" t="s">
        <v>695</v>
      </c>
      <c r="F184" s="390">
        <v>16.5</v>
      </c>
      <c r="G184" s="390">
        <v>11.9</v>
      </c>
      <c r="H184" s="390" t="s">
        <v>243</v>
      </c>
      <c r="I184" s="438" t="s">
        <v>947</v>
      </c>
      <c r="J184" s="451" t="s">
        <v>947</v>
      </c>
      <c r="K184" s="211" t="s">
        <v>1304</v>
      </c>
      <c r="L184" s="777"/>
      <c r="M184" s="777"/>
      <c r="N184" s="777"/>
      <c r="O184" s="777"/>
      <c r="P184" s="777"/>
      <c r="Q184" s="777"/>
      <c r="R184" s="777"/>
      <c r="S184" s="777"/>
      <c r="T184" s="777"/>
      <c r="U184" s="777"/>
      <c r="V184" s="777"/>
      <c r="W184" s="777"/>
      <c r="X184" s="777"/>
      <c r="Y184" s="777"/>
      <c r="Z184" s="777"/>
      <c r="AA184" s="777"/>
      <c r="AB184" s="777"/>
      <c r="AC184" s="777"/>
      <c r="AD184" s="777"/>
      <c r="AE184" s="777"/>
      <c r="AF184" s="777"/>
      <c r="AG184" s="777"/>
      <c r="AH184" s="777"/>
      <c r="AI184" s="777"/>
      <c r="AJ184" s="777"/>
      <c r="AK184" s="777"/>
      <c r="AL184" s="777"/>
      <c r="AM184" s="777"/>
      <c r="AN184" s="777"/>
      <c r="AO184" s="777"/>
      <c r="AP184" s="777"/>
      <c r="AQ184" s="777"/>
      <c r="AR184" s="777"/>
      <c r="AS184" s="777"/>
      <c r="AT184" s="777"/>
      <c r="AU184" s="777"/>
      <c r="AV184" s="777"/>
      <c r="AW184" s="777"/>
      <c r="AX184" s="777"/>
      <c r="AY184" s="702" t="s">
        <v>1132</v>
      </c>
      <c r="AZ184" s="699" t="s">
        <v>973</v>
      </c>
      <c r="BA184" s="618">
        <v>42</v>
      </c>
    </row>
    <row r="185" spans="1:53" ht="78.75" customHeight="1" x14ac:dyDescent="0.25">
      <c r="A185" s="398">
        <v>7</v>
      </c>
      <c r="B185" s="15" t="s">
        <v>279</v>
      </c>
      <c r="C185" s="380" t="s">
        <v>38</v>
      </c>
      <c r="D185" s="425" t="s">
        <v>653</v>
      </c>
      <c r="E185" s="752" t="s">
        <v>695</v>
      </c>
      <c r="F185" s="390">
        <v>3.4</v>
      </c>
      <c r="G185" s="390">
        <v>2.0499999999999998</v>
      </c>
      <c r="H185" s="390" t="s">
        <v>243</v>
      </c>
      <c r="I185" s="438" t="s">
        <v>947</v>
      </c>
      <c r="J185" s="451" t="s">
        <v>947</v>
      </c>
      <c r="K185" s="211" t="s">
        <v>1310</v>
      </c>
      <c r="L185" s="777"/>
      <c r="M185" s="777"/>
      <c r="N185" s="777"/>
      <c r="O185" s="777"/>
      <c r="P185" s="777"/>
      <c r="Q185" s="777"/>
      <c r="R185" s="777"/>
      <c r="S185" s="777"/>
      <c r="T185" s="777"/>
      <c r="U185" s="777"/>
      <c r="V185" s="777"/>
      <c r="W185" s="777"/>
      <c r="X185" s="777"/>
      <c r="Y185" s="777"/>
      <c r="Z185" s="777"/>
      <c r="AA185" s="777"/>
      <c r="AB185" s="777"/>
      <c r="AC185" s="777"/>
      <c r="AD185" s="777"/>
      <c r="AE185" s="777"/>
      <c r="AF185" s="777"/>
      <c r="AG185" s="777"/>
      <c r="AH185" s="777"/>
      <c r="AI185" s="777"/>
      <c r="AJ185" s="777"/>
      <c r="AK185" s="777"/>
      <c r="AL185" s="777"/>
      <c r="AM185" s="777"/>
      <c r="AN185" s="777"/>
      <c r="AO185" s="777"/>
      <c r="AP185" s="777"/>
      <c r="AQ185" s="777"/>
      <c r="AR185" s="777"/>
      <c r="AS185" s="777"/>
      <c r="AT185" s="777"/>
      <c r="AU185" s="777"/>
      <c r="AV185" s="777"/>
      <c r="AW185" s="777"/>
      <c r="AX185" s="777"/>
      <c r="AY185" s="702" t="s">
        <v>1132</v>
      </c>
      <c r="AZ185" s="699" t="s">
        <v>973</v>
      </c>
      <c r="BA185" s="618">
        <v>43</v>
      </c>
    </row>
    <row r="186" spans="1:53" ht="15" customHeight="1" x14ac:dyDescent="0.25">
      <c r="A186" s="23"/>
      <c r="B186" s="415" t="s">
        <v>37</v>
      </c>
      <c r="C186" s="415"/>
      <c r="D186" s="160"/>
      <c r="E186" s="223"/>
      <c r="F186" s="223"/>
      <c r="G186" s="223"/>
      <c r="H186" s="223"/>
      <c r="I186" s="373"/>
      <c r="J186" s="455"/>
      <c r="K186" s="505"/>
      <c r="L186" s="776"/>
      <c r="M186" s="776"/>
      <c r="N186" s="776"/>
      <c r="O186" s="776"/>
      <c r="P186" s="776"/>
      <c r="Q186" s="776"/>
      <c r="R186" s="776"/>
      <c r="S186" s="776"/>
      <c r="T186" s="776"/>
      <c r="U186" s="776"/>
      <c r="V186" s="776"/>
      <c r="W186" s="776"/>
      <c r="X186" s="776"/>
      <c r="Y186" s="776"/>
      <c r="Z186" s="776"/>
      <c r="AA186" s="776"/>
      <c r="AB186" s="776"/>
      <c r="AC186" s="776"/>
      <c r="AD186" s="776"/>
      <c r="AE186" s="776"/>
      <c r="AF186" s="776"/>
      <c r="AG186" s="776"/>
      <c r="AH186" s="776"/>
      <c r="AI186" s="776"/>
      <c r="AJ186" s="776"/>
      <c r="AK186" s="776"/>
      <c r="AL186" s="776"/>
      <c r="AM186" s="776"/>
      <c r="AN186" s="776"/>
      <c r="AO186" s="776"/>
      <c r="AP186" s="776"/>
      <c r="AQ186" s="776"/>
      <c r="AR186" s="776"/>
      <c r="AS186" s="776"/>
      <c r="AT186" s="776"/>
      <c r="AU186" s="776"/>
      <c r="AV186" s="776"/>
      <c r="AW186" s="776"/>
      <c r="AX186" s="776"/>
      <c r="AY186" s="702"/>
      <c r="AZ186" s="699"/>
    </row>
    <row r="187" spans="1:53" ht="78" customHeight="1" x14ac:dyDescent="0.25">
      <c r="A187" s="347">
        <v>1</v>
      </c>
      <c r="B187" s="602" t="s">
        <v>280</v>
      </c>
      <c r="C187" s="595" t="s">
        <v>50</v>
      </c>
      <c r="D187" s="595" t="s">
        <v>947</v>
      </c>
      <c r="E187" s="598" t="s">
        <v>69</v>
      </c>
      <c r="F187" s="598" t="s">
        <v>0</v>
      </c>
      <c r="G187" s="723">
        <v>1.6406000000000001</v>
      </c>
      <c r="H187" s="723">
        <v>1.6406000000000001</v>
      </c>
      <c r="I187" s="403" t="s">
        <v>41</v>
      </c>
      <c r="J187" s="240" t="s">
        <v>348</v>
      </c>
      <c r="K187" s="718" t="s">
        <v>1292</v>
      </c>
      <c r="L187" s="788"/>
      <c r="M187" s="788"/>
      <c r="N187" s="788"/>
      <c r="O187" s="788"/>
      <c r="P187" s="788"/>
      <c r="Q187" s="788"/>
      <c r="R187" s="788"/>
      <c r="S187" s="788"/>
      <c r="T187" s="788"/>
      <c r="U187" s="788"/>
      <c r="V187" s="788"/>
      <c r="W187" s="788"/>
      <c r="X187" s="788"/>
      <c r="Y187" s="788"/>
      <c r="Z187" s="788"/>
      <c r="AA187" s="788"/>
      <c r="AB187" s="788"/>
      <c r="AC187" s="788"/>
      <c r="AD187" s="788"/>
      <c r="AE187" s="788"/>
      <c r="AF187" s="788"/>
      <c r="AG187" s="788"/>
      <c r="AH187" s="788"/>
      <c r="AI187" s="788"/>
      <c r="AJ187" s="788"/>
      <c r="AK187" s="788"/>
      <c r="AL187" s="788"/>
      <c r="AM187" s="788"/>
      <c r="AN187" s="788"/>
      <c r="AO187" s="788"/>
      <c r="AP187" s="788"/>
      <c r="AQ187" s="788"/>
      <c r="AR187" s="788"/>
      <c r="AS187" s="788"/>
      <c r="AT187" s="788"/>
      <c r="AU187" s="788"/>
      <c r="AV187" s="788"/>
      <c r="AW187" s="788"/>
      <c r="AX187" s="788"/>
      <c r="AY187" s="622" t="s">
        <v>993</v>
      </c>
      <c r="AZ187" s="724" t="s">
        <v>974</v>
      </c>
    </row>
    <row r="188" spans="1:53" ht="48" customHeight="1" x14ac:dyDescent="0.25">
      <c r="A188" s="347">
        <v>2</v>
      </c>
      <c r="B188" s="303" t="s">
        <v>281</v>
      </c>
      <c r="C188" s="399" t="s">
        <v>11</v>
      </c>
      <c r="D188" s="399" t="s">
        <v>947</v>
      </c>
      <c r="E188" s="425" t="s">
        <v>282</v>
      </c>
      <c r="F188" s="425" t="s">
        <v>0</v>
      </c>
      <c r="G188" s="270" t="s">
        <v>0</v>
      </c>
      <c r="H188" s="270"/>
      <c r="I188" s="425"/>
      <c r="J188" s="425"/>
      <c r="K188" s="718" t="s">
        <v>1211</v>
      </c>
      <c r="L188" s="788"/>
      <c r="M188" s="788"/>
      <c r="N188" s="788"/>
      <c r="O188" s="788"/>
      <c r="P188" s="788"/>
      <c r="Q188" s="788"/>
      <c r="R188" s="788"/>
      <c r="S188" s="788"/>
      <c r="T188" s="788"/>
      <c r="U188" s="788"/>
      <c r="V188" s="788"/>
      <c r="W188" s="788"/>
      <c r="X188" s="788"/>
      <c r="Y188" s="788"/>
      <c r="Z188" s="788"/>
      <c r="AA188" s="788"/>
      <c r="AB188" s="788"/>
      <c r="AC188" s="788"/>
      <c r="AD188" s="788"/>
      <c r="AE188" s="788"/>
      <c r="AF188" s="788"/>
      <c r="AG188" s="788"/>
      <c r="AH188" s="788"/>
      <c r="AI188" s="788"/>
      <c r="AJ188" s="788"/>
      <c r="AK188" s="788"/>
      <c r="AL188" s="788"/>
      <c r="AM188" s="788"/>
      <c r="AN188" s="788"/>
      <c r="AO188" s="788"/>
      <c r="AP188" s="788"/>
      <c r="AQ188" s="788"/>
      <c r="AR188" s="788"/>
      <c r="AS188" s="788"/>
      <c r="AT188" s="788"/>
      <c r="AU188" s="788"/>
      <c r="AV188" s="788"/>
      <c r="AW188" s="788"/>
      <c r="AX188" s="788"/>
      <c r="AY188" s="702" t="s">
        <v>993</v>
      </c>
      <c r="AZ188" s="699" t="s">
        <v>974</v>
      </c>
    </row>
    <row r="189" spans="1:53" ht="66.75" customHeight="1" x14ac:dyDescent="0.25">
      <c r="A189" s="347">
        <v>3</v>
      </c>
      <c r="B189" s="389" t="s">
        <v>49</v>
      </c>
      <c r="C189" s="399" t="s">
        <v>23</v>
      </c>
      <c r="D189" s="399" t="s">
        <v>947</v>
      </c>
      <c r="E189" s="425" t="s">
        <v>69</v>
      </c>
      <c r="F189" s="425">
        <v>4</v>
      </c>
      <c r="G189" s="426">
        <v>5</v>
      </c>
      <c r="H189" s="426">
        <v>5</v>
      </c>
      <c r="I189" s="438"/>
      <c r="J189" s="438"/>
      <c r="K189" s="719" t="s">
        <v>1212</v>
      </c>
      <c r="L189" s="789"/>
      <c r="M189" s="789"/>
      <c r="N189" s="789"/>
      <c r="O189" s="789"/>
      <c r="P189" s="789"/>
      <c r="Q189" s="789"/>
      <c r="R189" s="789"/>
      <c r="S189" s="789"/>
      <c r="T189" s="789"/>
      <c r="U189" s="789"/>
      <c r="V189" s="789"/>
      <c r="W189" s="789"/>
      <c r="X189" s="789"/>
      <c r="Y189" s="789"/>
      <c r="Z189" s="789"/>
      <c r="AA189" s="789"/>
      <c r="AB189" s="789"/>
      <c r="AC189" s="789"/>
      <c r="AD189" s="789"/>
      <c r="AE189" s="789"/>
      <c r="AF189" s="789"/>
      <c r="AG189" s="789"/>
      <c r="AH189" s="789"/>
      <c r="AI189" s="789"/>
      <c r="AJ189" s="789"/>
      <c r="AK189" s="789"/>
      <c r="AL189" s="789"/>
      <c r="AM189" s="789"/>
      <c r="AN189" s="789"/>
      <c r="AO189" s="789"/>
      <c r="AP189" s="789"/>
      <c r="AQ189" s="789"/>
      <c r="AR189" s="789"/>
      <c r="AS189" s="789"/>
      <c r="AT189" s="789"/>
      <c r="AU189" s="789"/>
      <c r="AV189" s="789"/>
      <c r="AW189" s="789"/>
      <c r="AX189" s="789"/>
      <c r="AY189" s="702" t="s">
        <v>993</v>
      </c>
      <c r="AZ189" s="699" t="s">
        <v>974</v>
      </c>
    </row>
    <row r="190" spans="1:53" ht="63" customHeight="1" x14ac:dyDescent="0.25">
      <c r="A190" s="347">
        <v>4</v>
      </c>
      <c r="B190" s="389" t="s">
        <v>283</v>
      </c>
      <c r="C190" s="399" t="s">
        <v>23</v>
      </c>
      <c r="D190" s="399" t="s">
        <v>947</v>
      </c>
      <c r="E190" s="425" t="s">
        <v>69</v>
      </c>
      <c r="F190" s="425" t="s">
        <v>0</v>
      </c>
      <c r="G190" s="270" t="s">
        <v>0</v>
      </c>
      <c r="H190" s="575"/>
      <c r="I190" s="468"/>
      <c r="J190" s="438"/>
      <c r="K190" s="720" t="s">
        <v>1213</v>
      </c>
      <c r="L190" s="790"/>
      <c r="M190" s="790"/>
      <c r="N190" s="790"/>
      <c r="O190" s="790"/>
      <c r="P190" s="790"/>
      <c r="Q190" s="790"/>
      <c r="R190" s="790"/>
      <c r="S190" s="790"/>
      <c r="T190" s="790"/>
      <c r="U190" s="790"/>
      <c r="V190" s="790"/>
      <c r="W190" s="790"/>
      <c r="X190" s="790"/>
      <c r="Y190" s="790"/>
      <c r="Z190" s="790"/>
      <c r="AA190" s="790"/>
      <c r="AB190" s="790"/>
      <c r="AC190" s="790"/>
      <c r="AD190" s="790"/>
      <c r="AE190" s="790"/>
      <c r="AF190" s="790"/>
      <c r="AG190" s="790"/>
      <c r="AH190" s="790"/>
      <c r="AI190" s="790"/>
      <c r="AJ190" s="790"/>
      <c r="AK190" s="790"/>
      <c r="AL190" s="790"/>
      <c r="AM190" s="790"/>
      <c r="AN190" s="790"/>
      <c r="AO190" s="790"/>
      <c r="AP190" s="790"/>
      <c r="AQ190" s="790"/>
      <c r="AR190" s="790"/>
      <c r="AS190" s="790"/>
      <c r="AT190" s="790"/>
      <c r="AU190" s="790"/>
      <c r="AV190" s="790"/>
      <c r="AW190" s="790"/>
      <c r="AX190" s="790"/>
      <c r="AY190" s="702" t="s">
        <v>993</v>
      </c>
      <c r="AZ190" s="699" t="s">
        <v>974</v>
      </c>
    </row>
    <row r="191" spans="1:53" ht="47.25" customHeight="1" x14ac:dyDescent="0.25">
      <c r="A191" s="347">
        <v>5</v>
      </c>
      <c r="B191" s="303" t="s">
        <v>284</v>
      </c>
      <c r="C191" s="399" t="s">
        <v>11</v>
      </c>
      <c r="D191" s="399" t="s">
        <v>947</v>
      </c>
      <c r="E191" s="425" t="s">
        <v>69</v>
      </c>
      <c r="F191" s="425" t="s">
        <v>0</v>
      </c>
      <c r="G191" s="270" t="s">
        <v>0</v>
      </c>
      <c r="H191" s="575"/>
      <c r="I191" s="438"/>
      <c r="J191" s="451"/>
      <c r="K191" s="718" t="s">
        <v>1214</v>
      </c>
      <c r="L191" s="788"/>
      <c r="M191" s="788"/>
      <c r="N191" s="788"/>
      <c r="O191" s="788"/>
      <c r="P191" s="788"/>
      <c r="Q191" s="788"/>
      <c r="R191" s="788"/>
      <c r="S191" s="788"/>
      <c r="T191" s="788"/>
      <c r="U191" s="788"/>
      <c r="V191" s="788"/>
      <c r="W191" s="788"/>
      <c r="X191" s="788"/>
      <c r="Y191" s="788"/>
      <c r="Z191" s="788"/>
      <c r="AA191" s="788"/>
      <c r="AB191" s="788"/>
      <c r="AC191" s="788"/>
      <c r="AD191" s="788"/>
      <c r="AE191" s="788"/>
      <c r="AF191" s="788"/>
      <c r="AG191" s="788"/>
      <c r="AH191" s="788"/>
      <c r="AI191" s="788"/>
      <c r="AJ191" s="788"/>
      <c r="AK191" s="788"/>
      <c r="AL191" s="788"/>
      <c r="AM191" s="788"/>
      <c r="AN191" s="788"/>
      <c r="AO191" s="788"/>
      <c r="AP191" s="788"/>
      <c r="AQ191" s="788"/>
      <c r="AR191" s="788"/>
      <c r="AS191" s="788"/>
      <c r="AT191" s="788"/>
      <c r="AU191" s="788"/>
      <c r="AV191" s="788"/>
      <c r="AW191" s="788"/>
      <c r="AX191" s="788"/>
      <c r="AY191" s="702" t="s">
        <v>993</v>
      </c>
      <c r="AZ191" s="699" t="s">
        <v>974</v>
      </c>
    </row>
    <row r="192" spans="1:53" ht="96" customHeight="1" x14ac:dyDescent="0.25">
      <c r="A192" s="347">
        <v>6</v>
      </c>
      <c r="B192" s="394" t="s">
        <v>384</v>
      </c>
      <c r="C192" s="399" t="s">
        <v>385</v>
      </c>
      <c r="D192" s="399" t="s">
        <v>947</v>
      </c>
      <c r="E192" s="425" t="s">
        <v>69</v>
      </c>
      <c r="F192" s="425" t="s">
        <v>0</v>
      </c>
      <c r="G192" s="537">
        <v>0.57999999999999996</v>
      </c>
      <c r="H192" s="537">
        <v>0.57999999999999996</v>
      </c>
      <c r="I192" s="403" t="s">
        <v>41</v>
      </c>
      <c r="J192" s="240" t="s">
        <v>348</v>
      </c>
      <c r="K192" s="721" t="s">
        <v>1215</v>
      </c>
      <c r="L192" s="791"/>
      <c r="M192" s="791"/>
      <c r="N192" s="791"/>
      <c r="O192" s="791"/>
      <c r="P192" s="791"/>
      <c r="Q192" s="791"/>
      <c r="R192" s="791"/>
      <c r="S192" s="791"/>
      <c r="T192" s="791"/>
      <c r="U192" s="791"/>
      <c r="V192" s="791"/>
      <c r="W192" s="791"/>
      <c r="X192" s="791"/>
      <c r="Y192" s="791"/>
      <c r="Z192" s="791"/>
      <c r="AA192" s="791"/>
      <c r="AB192" s="791"/>
      <c r="AC192" s="791"/>
      <c r="AD192" s="791"/>
      <c r="AE192" s="791"/>
      <c r="AF192" s="791"/>
      <c r="AG192" s="791"/>
      <c r="AH192" s="791"/>
      <c r="AI192" s="791"/>
      <c r="AJ192" s="791"/>
      <c r="AK192" s="791"/>
      <c r="AL192" s="791"/>
      <c r="AM192" s="791"/>
      <c r="AN192" s="791"/>
      <c r="AO192" s="791"/>
      <c r="AP192" s="791"/>
      <c r="AQ192" s="791"/>
      <c r="AR192" s="791"/>
      <c r="AS192" s="791"/>
      <c r="AT192" s="791"/>
      <c r="AU192" s="791"/>
      <c r="AV192" s="791"/>
      <c r="AW192" s="791"/>
      <c r="AX192" s="791"/>
      <c r="AY192" s="700" t="s">
        <v>993</v>
      </c>
      <c r="AZ192" s="701" t="s">
        <v>974</v>
      </c>
    </row>
    <row r="193" spans="1:56" ht="52.5" customHeight="1" x14ac:dyDescent="0.25">
      <c r="A193" s="347">
        <v>7</v>
      </c>
      <c r="B193" s="394" t="s">
        <v>386</v>
      </c>
      <c r="C193" s="399" t="s">
        <v>23</v>
      </c>
      <c r="D193" s="399" t="s">
        <v>947</v>
      </c>
      <c r="E193" s="425" t="s">
        <v>69</v>
      </c>
      <c r="F193" s="425" t="s">
        <v>0</v>
      </c>
      <c r="G193" s="270" t="s">
        <v>0</v>
      </c>
      <c r="H193" s="574"/>
      <c r="I193" s="468"/>
      <c r="J193" s="451"/>
      <c r="K193" s="720" t="s">
        <v>1216</v>
      </c>
      <c r="L193" s="790"/>
      <c r="M193" s="790"/>
      <c r="N193" s="790"/>
      <c r="O193" s="790"/>
      <c r="P193" s="790"/>
      <c r="Q193" s="790"/>
      <c r="R193" s="790"/>
      <c r="S193" s="790"/>
      <c r="T193" s="790"/>
      <c r="U193" s="790"/>
      <c r="V193" s="790"/>
      <c r="W193" s="790"/>
      <c r="X193" s="790"/>
      <c r="Y193" s="790"/>
      <c r="Z193" s="790"/>
      <c r="AA193" s="790"/>
      <c r="AB193" s="790"/>
      <c r="AC193" s="790"/>
      <c r="AD193" s="790"/>
      <c r="AE193" s="790"/>
      <c r="AF193" s="790"/>
      <c r="AG193" s="790"/>
      <c r="AH193" s="790"/>
      <c r="AI193" s="790"/>
      <c r="AJ193" s="790"/>
      <c r="AK193" s="790"/>
      <c r="AL193" s="790"/>
      <c r="AM193" s="790"/>
      <c r="AN193" s="790"/>
      <c r="AO193" s="790"/>
      <c r="AP193" s="790"/>
      <c r="AQ193" s="790"/>
      <c r="AR193" s="790"/>
      <c r="AS193" s="790"/>
      <c r="AT193" s="790"/>
      <c r="AU193" s="790"/>
      <c r="AV193" s="790"/>
      <c r="AW193" s="790"/>
      <c r="AX193" s="790"/>
      <c r="AY193" s="702" t="s">
        <v>993</v>
      </c>
      <c r="AZ193" s="699" t="s">
        <v>974</v>
      </c>
    </row>
    <row r="194" spans="1:56" ht="41.25" customHeight="1" x14ac:dyDescent="0.25">
      <c r="A194" s="347">
        <v>8</v>
      </c>
      <c r="B194" s="394" t="s">
        <v>388</v>
      </c>
      <c r="C194" s="399" t="s">
        <v>387</v>
      </c>
      <c r="D194" s="399" t="s">
        <v>947</v>
      </c>
      <c r="E194" s="425" t="s">
        <v>282</v>
      </c>
      <c r="F194" s="425"/>
      <c r="G194" s="425">
        <v>1.7472000000000001</v>
      </c>
      <c r="H194" s="425">
        <v>1.7472000000000001</v>
      </c>
      <c r="I194" s="403" t="s">
        <v>41</v>
      </c>
      <c r="J194" s="240" t="s">
        <v>348</v>
      </c>
      <c r="K194" s="721" t="s">
        <v>1217</v>
      </c>
      <c r="L194" s="791"/>
      <c r="M194" s="791"/>
      <c r="N194" s="791"/>
      <c r="O194" s="791"/>
      <c r="P194" s="791"/>
      <c r="Q194" s="791"/>
      <c r="R194" s="791"/>
      <c r="S194" s="791"/>
      <c r="T194" s="791"/>
      <c r="U194" s="791"/>
      <c r="V194" s="791"/>
      <c r="W194" s="791"/>
      <c r="X194" s="791"/>
      <c r="Y194" s="791"/>
      <c r="Z194" s="791"/>
      <c r="AA194" s="791"/>
      <c r="AB194" s="791"/>
      <c r="AC194" s="791"/>
      <c r="AD194" s="791"/>
      <c r="AE194" s="791"/>
      <c r="AF194" s="791"/>
      <c r="AG194" s="791"/>
      <c r="AH194" s="791"/>
      <c r="AI194" s="791"/>
      <c r="AJ194" s="791"/>
      <c r="AK194" s="791"/>
      <c r="AL194" s="791"/>
      <c r="AM194" s="791"/>
      <c r="AN194" s="791"/>
      <c r="AO194" s="791"/>
      <c r="AP194" s="791"/>
      <c r="AQ194" s="791"/>
      <c r="AR194" s="791"/>
      <c r="AS194" s="791"/>
      <c r="AT194" s="791"/>
      <c r="AU194" s="791"/>
      <c r="AV194" s="791"/>
      <c r="AW194" s="791"/>
      <c r="AX194" s="791"/>
      <c r="AY194" s="700" t="s">
        <v>993</v>
      </c>
      <c r="AZ194" s="701" t="s">
        <v>974</v>
      </c>
    </row>
    <row r="195" spans="1:56" s="420" customFormat="1" ht="36" customHeight="1" x14ac:dyDescent="0.25">
      <c r="A195" s="249">
        <v>9</v>
      </c>
      <c r="B195" s="602" t="s">
        <v>389</v>
      </c>
      <c r="C195" s="595" t="s">
        <v>390</v>
      </c>
      <c r="D195" s="595" t="s">
        <v>947</v>
      </c>
      <c r="E195" s="598" t="s">
        <v>282</v>
      </c>
      <c r="F195" s="598"/>
      <c r="G195" s="598">
        <v>1.5082</v>
      </c>
      <c r="H195" s="598">
        <v>1.5082</v>
      </c>
      <c r="I195" s="403" t="s">
        <v>41</v>
      </c>
      <c r="J195" s="240" t="s">
        <v>348</v>
      </c>
      <c r="K195" s="721" t="s">
        <v>1218</v>
      </c>
      <c r="L195" s="791"/>
      <c r="M195" s="791"/>
      <c r="N195" s="791"/>
      <c r="O195" s="791"/>
      <c r="P195" s="791"/>
      <c r="Q195" s="791"/>
      <c r="R195" s="791"/>
      <c r="S195" s="791"/>
      <c r="T195" s="791"/>
      <c r="U195" s="791"/>
      <c r="V195" s="791"/>
      <c r="W195" s="791"/>
      <c r="X195" s="791"/>
      <c r="Y195" s="791"/>
      <c r="Z195" s="791"/>
      <c r="AA195" s="791"/>
      <c r="AB195" s="791"/>
      <c r="AC195" s="791"/>
      <c r="AD195" s="791"/>
      <c r="AE195" s="791"/>
      <c r="AF195" s="791"/>
      <c r="AG195" s="791"/>
      <c r="AH195" s="791"/>
      <c r="AI195" s="791"/>
      <c r="AJ195" s="791"/>
      <c r="AK195" s="791"/>
      <c r="AL195" s="791"/>
      <c r="AM195" s="791"/>
      <c r="AN195" s="791"/>
      <c r="AO195" s="791"/>
      <c r="AP195" s="791"/>
      <c r="AQ195" s="791"/>
      <c r="AR195" s="791"/>
      <c r="AS195" s="791"/>
      <c r="AT195" s="791"/>
      <c r="AU195" s="791"/>
      <c r="AV195" s="791"/>
      <c r="AW195" s="791"/>
      <c r="AX195" s="791"/>
      <c r="AY195" s="622" t="s">
        <v>993</v>
      </c>
      <c r="AZ195" s="724" t="s">
        <v>974</v>
      </c>
      <c r="BA195" s="622"/>
      <c r="BB195" s="692"/>
      <c r="BC195" s="448"/>
      <c r="BD195" s="448"/>
    </row>
    <row r="196" spans="1:56" s="420" customFormat="1" ht="67.5" customHeight="1" x14ac:dyDescent="0.25">
      <c r="A196" s="249" t="s">
        <v>570</v>
      </c>
      <c r="B196" s="389" t="s">
        <v>614</v>
      </c>
      <c r="C196" s="595" t="s">
        <v>26</v>
      </c>
      <c r="D196" s="595" t="s">
        <v>947</v>
      </c>
      <c r="E196" s="598" t="s">
        <v>69</v>
      </c>
      <c r="F196" s="598"/>
      <c r="G196" s="537">
        <v>0.33500000000000002</v>
      </c>
      <c r="H196" s="537">
        <v>0.33500000000000002</v>
      </c>
      <c r="I196" s="403" t="s">
        <v>41</v>
      </c>
      <c r="J196" s="240" t="s">
        <v>348</v>
      </c>
      <c r="K196" s="722" t="s">
        <v>1219</v>
      </c>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622" t="s">
        <v>993</v>
      </c>
      <c r="AZ196" s="724" t="s">
        <v>974</v>
      </c>
      <c r="BA196" s="622"/>
      <c r="BB196" s="692"/>
      <c r="BC196" s="448"/>
      <c r="BD196" s="448"/>
    </row>
    <row r="197" spans="1:56" s="420" customFormat="1" ht="30.75" customHeight="1" x14ac:dyDescent="0.25">
      <c r="A197" s="13"/>
      <c r="B197" s="10" t="s">
        <v>16</v>
      </c>
      <c r="C197" s="384" t="s">
        <v>26</v>
      </c>
      <c r="D197" s="168"/>
      <c r="E197" s="59"/>
      <c r="F197" s="59"/>
      <c r="G197" s="59">
        <f>SUM(G199:G201)</f>
        <v>5.8110000000000008</v>
      </c>
      <c r="H197" s="59">
        <f>SUM(H199:H201)</f>
        <v>5.8110000000000008</v>
      </c>
      <c r="I197" s="28"/>
      <c r="J197" s="569"/>
      <c r="K197" s="527"/>
      <c r="L197" s="792"/>
      <c r="M197" s="792"/>
      <c r="N197" s="792"/>
      <c r="O197" s="792"/>
      <c r="P197" s="792"/>
      <c r="Q197" s="792"/>
      <c r="R197" s="792"/>
      <c r="S197" s="792"/>
      <c r="T197" s="792"/>
      <c r="U197" s="792"/>
      <c r="V197" s="792"/>
      <c r="W197" s="792"/>
      <c r="X197" s="792"/>
      <c r="Y197" s="792"/>
      <c r="Z197" s="792"/>
      <c r="AA197" s="792"/>
      <c r="AB197" s="792"/>
      <c r="AC197" s="792"/>
      <c r="AD197" s="792"/>
      <c r="AE197" s="792"/>
      <c r="AF197" s="792"/>
      <c r="AG197" s="792"/>
      <c r="AH197" s="792"/>
      <c r="AI197" s="792"/>
      <c r="AJ197" s="792"/>
      <c r="AK197" s="792"/>
      <c r="AL197" s="792"/>
      <c r="AM197" s="792"/>
      <c r="AN197" s="792"/>
      <c r="AO197" s="792"/>
      <c r="AP197" s="792"/>
      <c r="AQ197" s="792"/>
      <c r="AR197" s="792"/>
      <c r="AS197" s="792"/>
      <c r="AT197" s="792"/>
      <c r="AU197" s="792"/>
      <c r="AV197" s="792"/>
      <c r="AW197" s="792"/>
      <c r="AX197" s="792"/>
      <c r="AY197" s="700"/>
      <c r="AZ197" s="701"/>
      <c r="BA197" s="622"/>
      <c r="BB197" s="692"/>
      <c r="BC197" s="448">
        <v>1</v>
      </c>
      <c r="BD197" s="448"/>
    </row>
    <row r="198" spans="1:56" s="420" customFormat="1" ht="15" customHeight="1" x14ac:dyDescent="0.25">
      <c r="A198" s="727"/>
      <c r="B198" s="57" t="s">
        <v>30</v>
      </c>
      <c r="C198" s="383"/>
      <c r="D198" s="169"/>
      <c r="E198" s="4"/>
      <c r="F198" s="4"/>
      <c r="G198" s="4"/>
      <c r="H198" s="4"/>
      <c r="I198" s="500"/>
      <c r="J198" s="558"/>
      <c r="K198" s="521"/>
      <c r="L198" s="793"/>
      <c r="M198" s="793"/>
      <c r="N198" s="793"/>
      <c r="O198" s="793"/>
      <c r="P198" s="793"/>
      <c r="Q198" s="793"/>
      <c r="R198" s="793"/>
      <c r="S198" s="793"/>
      <c r="T198" s="793"/>
      <c r="U198" s="793"/>
      <c r="V198" s="793"/>
      <c r="W198" s="793"/>
      <c r="X198" s="793"/>
      <c r="Y198" s="793"/>
      <c r="Z198" s="793"/>
      <c r="AA198" s="793"/>
      <c r="AB198" s="793"/>
      <c r="AC198" s="793"/>
      <c r="AD198" s="793"/>
      <c r="AE198" s="793"/>
      <c r="AF198" s="793"/>
      <c r="AG198" s="793"/>
      <c r="AH198" s="793"/>
      <c r="AI198" s="793"/>
      <c r="AJ198" s="793"/>
      <c r="AK198" s="793"/>
      <c r="AL198" s="793"/>
      <c r="AM198" s="793"/>
      <c r="AN198" s="793"/>
      <c r="AO198" s="793"/>
      <c r="AP198" s="793"/>
      <c r="AQ198" s="793"/>
      <c r="AR198" s="793"/>
      <c r="AS198" s="793"/>
      <c r="AT198" s="793"/>
      <c r="AU198" s="793"/>
      <c r="AV198" s="793"/>
      <c r="AW198" s="793"/>
      <c r="AX198" s="793"/>
      <c r="AY198" s="700"/>
      <c r="AZ198" s="701"/>
      <c r="BA198" s="622"/>
      <c r="BB198" s="692"/>
      <c r="BC198" s="448"/>
      <c r="BD198" s="448"/>
    </row>
    <row r="199" spans="1:56" s="420" customFormat="1" ht="30.75" customHeight="1" x14ac:dyDescent="0.25">
      <c r="A199" s="727"/>
      <c r="B199" s="57" t="s">
        <v>8</v>
      </c>
      <c r="C199" s="383" t="s">
        <v>26</v>
      </c>
      <c r="D199" s="169"/>
      <c r="E199" s="4"/>
      <c r="F199" s="4"/>
      <c r="G199" s="4">
        <v>0</v>
      </c>
      <c r="H199" s="4">
        <v>0</v>
      </c>
      <c r="I199" s="500"/>
      <c r="J199" s="558"/>
      <c r="K199" s="521"/>
      <c r="L199" s="793"/>
      <c r="M199" s="793"/>
      <c r="N199" s="793"/>
      <c r="O199" s="793"/>
      <c r="P199" s="793"/>
      <c r="Q199" s="793"/>
      <c r="R199" s="793"/>
      <c r="S199" s="793"/>
      <c r="T199" s="793"/>
      <c r="U199" s="793"/>
      <c r="V199" s="793"/>
      <c r="W199" s="793"/>
      <c r="X199" s="793"/>
      <c r="Y199" s="793"/>
      <c r="Z199" s="793"/>
      <c r="AA199" s="793"/>
      <c r="AB199" s="793"/>
      <c r="AC199" s="793"/>
      <c r="AD199" s="793"/>
      <c r="AE199" s="793"/>
      <c r="AF199" s="793"/>
      <c r="AG199" s="793"/>
      <c r="AH199" s="793"/>
      <c r="AI199" s="793"/>
      <c r="AJ199" s="793"/>
      <c r="AK199" s="793"/>
      <c r="AL199" s="793"/>
      <c r="AM199" s="793"/>
      <c r="AN199" s="793"/>
      <c r="AO199" s="793"/>
      <c r="AP199" s="793"/>
      <c r="AQ199" s="793"/>
      <c r="AR199" s="793"/>
      <c r="AS199" s="793"/>
      <c r="AT199" s="793"/>
      <c r="AU199" s="793"/>
      <c r="AV199" s="793"/>
      <c r="AW199" s="793"/>
      <c r="AX199" s="793"/>
      <c r="AY199" s="700"/>
      <c r="AZ199" s="701"/>
      <c r="BA199" s="622"/>
      <c r="BB199" s="692"/>
      <c r="BC199" s="448">
        <v>1</v>
      </c>
      <c r="BD199" s="448"/>
    </row>
    <row r="200" spans="1:56" s="420" customFormat="1" ht="30.75" customHeight="1" x14ac:dyDescent="0.25">
      <c r="A200" s="727"/>
      <c r="B200" s="57" t="s">
        <v>31</v>
      </c>
      <c r="C200" s="111" t="s">
        <v>26</v>
      </c>
      <c r="D200" s="169"/>
      <c r="E200" s="4"/>
      <c r="F200" s="4"/>
      <c r="G200" s="4">
        <f>G187+G192+G194+G195+G196</f>
        <v>5.8110000000000008</v>
      </c>
      <c r="H200" s="4">
        <f>H187+H192+H194+H195+H196</f>
        <v>5.8110000000000008</v>
      </c>
      <c r="I200" s="500"/>
      <c r="J200" s="558"/>
      <c r="K200" s="521"/>
      <c r="L200" s="793"/>
      <c r="M200" s="793"/>
      <c r="N200" s="793"/>
      <c r="O200" s="793"/>
      <c r="P200" s="793"/>
      <c r="Q200" s="793"/>
      <c r="R200" s="793"/>
      <c r="S200" s="793"/>
      <c r="T200" s="793"/>
      <c r="U200" s="793"/>
      <c r="V200" s="793"/>
      <c r="W200" s="793"/>
      <c r="X200" s="793"/>
      <c r="Y200" s="793"/>
      <c r="Z200" s="793"/>
      <c r="AA200" s="793"/>
      <c r="AB200" s="793"/>
      <c r="AC200" s="793"/>
      <c r="AD200" s="793"/>
      <c r="AE200" s="793"/>
      <c r="AF200" s="793"/>
      <c r="AG200" s="793"/>
      <c r="AH200" s="793"/>
      <c r="AI200" s="793"/>
      <c r="AJ200" s="793"/>
      <c r="AK200" s="793"/>
      <c r="AL200" s="793"/>
      <c r="AM200" s="793"/>
      <c r="AN200" s="793"/>
      <c r="AO200" s="793"/>
      <c r="AP200" s="793"/>
      <c r="AQ200" s="793"/>
      <c r="AR200" s="793"/>
      <c r="AS200" s="793"/>
      <c r="AT200" s="793"/>
      <c r="AU200" s="793"/>
      <c r="AV200" s="793"/>
      <c r="AW200" s="793"/>
      <c r="AX200" s="793"/>
      <c r="AY200" s="700"/>
      <c r="AZ200" s="701"/>
      <c r="BA200" s="622"/>
      <c r="BB200" s="692"/>
      <c r="BC200" s="448">
        <v>1</v>
      </c>
      <c r="BD200" s="448"/>
    </row>
    <row r="201" spans="1:56" s="420" customFormat="1" ht="30.75" customHeight="1" x14ac:dyDescent="0.25">
      <c r="A201" s="727"/>
      <c r="B201" s="57" t="s">
        <v>32</v>
      </c>
      <c r="C201" s="111" t="s">
        <v>26</v>
      </c>
      <c r="D201" s="169"/>
      <c r="E201" s="4"/>
      <c r="F201" s="4"/>
      <c r="G201" s="4">
        <v>0</v>
      </c>
      <c r="H201" s="4">
        <v>0</v>
      </c>
      <c r="I201" s="500"/>
      <c r="J201" s="558"/>
      <c r="K201" s="521"/>
      <c r="L201" s="793"/>
      <c r="M201" s="793"/>
      <c r="N201" s="793"/>
      <c r="O201" s="793"/>
      <c r="P201" s="793"/>
      <c r="Q201" s="793"/>
      <c r="R201" s="793"/>
      <c r="S201" s="793"/>
      <c r="T201" s="793"/>
      <c r="U201" s="793"/>
      <c r="V201" s="793"/>
      <c r="W201" s="793"/>
      <c r="X201" s="793"/>
      <c r="Y201" s="793"/>
      <c r="Z201" s="793"/>
      <c r="AA201" s="793"/>
      <c r="AB201" s="793"/>
      <c r="AC201" s="793"/>
      <c r="AD201" s="793"/>
      <c r="AE201" s="793"/>
      <c r="AF201" s="793"/>
      <c r="AG201" s="793"/>
      <c r="AH201" s="793"/>
      <c r="AI201" s="793"/>
      <c r="AJ201" s="793"/>
      <c r="AK201" s="793"/>
      <c r="AL201" s="793"/>
      <c r="AM201" s="793"/>
      <c r="AN201" s="793"/>
      <c r="AO201" s="793"/>
      <c r="AP201" s="793"/>
      <c r="AQ201" s="793"/>
      <c r="AR201" s="793"/>
      <c r="AS201" s="793"/>
      <c r="AT201" s="793"/>
      <c r="AU201" s="793"/>
      <c r="AV201" s="793"/>
      <c r="AW201" s="793"/>
      <c r="AX201" s="793"/>
      <c r="AY201" s="700"/>
      <c r="AZ201" s="701"/>
      <c r="BA201" s="622"/>
      <c r="BB201" s="692"/>
      <c r="BC201" s="448">
        <v>1</v>
      </c>
      <c r="BD201" s="448"/>
    </row>
    <row r="202" spans="1:56" ht="30.75" customHeight="1" x14ac:dyDescent="0.25">
      <c r="A202" s="386"/>
      <c r="B202" s="91" t="s">
        <v>15</v>
      </c>
      <c r="C202" s="112" t="s">
        <v>26</v>
      </c>
      <c r="D202" s="158"/>
      <c r="E202" s="221"/>
      <c r="F202" s="221"/>
      <c r="G202" s="59">
        <f>G204+G205+G206</f>
        <v>125911.671</v>
      </c>
      <c r="H202" s="59">
        <f>H204+H205+H206</f>
        <v>111530.62100000001</v>
      </c>
      <c r="I202" s="216"/>
      <c r="J202" s="236"/>
      <c r="K202" s="503"/>
      <c r="L202" s="773"/>
      <c r="M202" s="773"/>
      <c r="N202" s="773"/>
      <c r="O202" s="773"/>
      <c r="P202" s="773"/>
      <c r="Q202" s="773"/>
      <c r="R202" s="773"/>
      <c r="S202" s="773"/>
      <c r="T202" s="773"/>
      <c r="U202" s="773"/>
      <c r="V202" s="773"/>
      <c r="W202" s="773"/>
      <c r="X202" s="773"/>
      <c r="Y202" s="773"/>
      <c r="Z202" s="773"/>
      <c r="AA202" s="773"/>
      <c r="AB202" s="773"/>
      <c r="AC202" s="773"/>
      <c r="AD202" s="773"/>
      <c r="AE202" s="773"/>
      <c r="AF202" s="773"/>
      <c r="AG202" s="773"/>
      <c r="AH202" s="773"/>
      <c r="AI202" s="773"/>
      <c r="AJ202" s="773"/>
      <c r="AK202" s="773"/>
      <c r="AL202" s="773"/>
      <c r="AM202" s="773"/>
      <c r="AN202" s="773"/>
      <c r="AO202" s="773"/>
      <c r="AP202" s="773"/>
      <c r="AQ202" s="773"/>
      <c r="AR202" s="773"/>
      <c r="AS202" s="773"/>
      <c r="AT202" s="773"/>
      <c r="AU202" s="773"/>
      <c r="AV202" s="773"/>
      <c r="AW202" s="773"/>
      <c r="AX202" s="773"/>
      <c r="AY202" s="702"/>
      <c r="AZ202" s="699"/>
      <c r="BC202" s="103">
        <v>2</v>
      </c>
    </row>
    <row r="203" spans="1:56" ht="15" customHeight="1" x14ac:dyDescent="0.25">
      <c r="A203" s="385"/>
      <c r="B203" s="92" t="s">
        <v>30</v>
      </c>
      <c r="C203" s="113"/>
      <c r="D203" s="446"/>
      <c r="E203" s="222"/>
      <c r="F203" s="222"/>
      <c r="G203" s="500"/>
      <c r="H203" s="500"/>
      <c r="I203" s="217"/>
      <c r="J203" s="530"/>
      <c r="K203" s="506"/>
      <c r="L203" s="779"/>
      <c r="M203" s="779"/>
      <c r="N203" s="779"/>
      <c r="O203" s="779"/>
      <c r="P203" s="779"/>
      <c r="Q203" s="779"/>
      <c r="R203" s="779"/>
      <c r="S203" s="779"/>
      <c r="T203" s="779"/>
      <c r="U203" s="779"/>
      <c r="V203" s="779"/>
      <c r="W203" s="779"/>
      <c r="X203" s="779"/>
      <c r="Y203" s="779"/>
      <c r="Z203" s="779"/>
      <c r="AA203" s="779"/>
      <c r="AB203" s="779"/>
      <c r="AC203" s="779"/>
      <c r="AD203" s="779"/>
      <c r="AE203" s="779"/>
      <c r="AF203" s="779"/>
      <c r="AG203" s="779"/>
      <c r="AH203" s="779"/>
      <c r="AI203" s="779"/>
      <c r="AJ203" s="779"/>
      <c r="AK203" s="779"/>
      <c r="AL203" s="779"/>
      <c r="AM203" s="779"/>
      <c r="AN203" s="779"/>
      <c r="AO203" s="779"/>
      <c r="AP203" s="779"/>
      <c r="AQ203" s="779"/>
      <c r="AR203" s="779"/>
      <c r="AS203" s="779"/>
      <c r="AT203" s="779"/>
      <c r="AU203" s="779"/>
      <c r="AV203" s="779"/>
      <c r="AW203" s="779"/>
      <c r="AX203" s="779"/>
      <c r="AY203" s="702"/>
      <c r="AZ203" s="699"/>
    </row>
    <row r="204" spans="1:56" ht="30.75" customHeight="1" x14ac:dyDescent="0.25">
      <c r="A204" s="93"/>
      <c r="B204" s="92" t="s">
        <v>8</v>
      </c>
      <c r="C204" s="111" t="s">
        <v>26</v>
      </c>
      <c r="D204" s="446"/>
      <c r="E204" s="222"/>
      <c r="F204" s="222"/>
      <c r="G204" s="4">
        <f t="shared" ref="G204:H206" si="0">G69+G113+G164+G199</f>
        <v>10601.2</v>
      </c>
      <c r="H204" s="4">
        <f t="shared" si="0"/>
        <v>10601.2</v>
      </c>
      <c r="I204" s="217"/>
      <c r="J204" s="530"/>
      <c r="K204" s="506"/>
      <c r="L204" s="779"/>
      <c r="M204" s="779"/>
      <c r="N204" s="779"/>
      <c r="O204" s="779"/>
      <c r="P204" s="779"/>
      <c r="Q204" s="779"/>
      <c r="R204" s="779"/>
      <c r="S204" s="779"/>
      <c r="T204" s="779"/>
      <c r="U204" s="779"/>
      <c r="V204" s="779"/>
      <c r="W204" s="779"/>
      <c r="X204" s="779"/>
      <c r="Y204" s="779"/>
      <c r="Z204" s="779"/>
      <c r="AA204" s="779"/>
      <c r="AB204" s="779"/>
      <c r="AC204" s="779"/>
      <c r="AD204" s="779"/>
      <c r="AE204" s="779"/>
      <c r="AF204" s="779"/>
      <c r="AG204" s="779"/>
      <c r="AH204" s="779"/>
      <c r="AI204" s="779"/>
      <c r="AJ204" s="779"/>
      <c r="AK204" s="779"/>
      <c r="AL204" s="779"/>
      <c r="AM204" s="779"/>
      <c r="AN204" s="779"/>
      <c r="AO204" s="779"/>
      <c r="AP204" s="779"/>
      <c r="AQ204" s="779"/>
      <c r="AR204" s="779"/>
      <c r="AS204" s="779"/>
      <c r="AT204" s="779"/>
      <c r="AU204" s="779"/>
      <c r="AV204" s="779"/>
      <c r="AW204" s="779"/>
      <c r="AX204" s="779"/>
      <c r="AY204" s="702"/>
      <c r="AZ204" s="699"/>
      <c r="BC204" s="103">
        <v>2</v>
      </c>
    </row>
    <row r="205" spans="1:56" ht="30.75" customHeight="1" x14ac:dyDescent="0.25">
      <c r="A205" s="93"/>
      <c r="B205" s="92" t="s">
        <v>31</v>
      </c>
      <c r="C205" s="111" t="s">
        <v>26</v>
      </c>
      <c r="D205" s="446"/>
      <c r="E205" s="222"/>
      <c r="F205" s="222"/>
      <c r="G205" s="4">
        <f t="shared" si="0"/>
        <v>28418.471000000001</v>
      </c>
      <c r="H205" s="4">
        <f t="shared" si="0"/>
        <v>28411.971000000001</v>
      </c>
      <c r="I205" s="217"/>
      <c r="J205" s="530"/>
      <c r="K205" s="506"/>
      <c r="L205" s="779"/>
      <c r="M205" s="779"/>
      <c r="N205" s="779"/>
      <c r="O205" s="779"/>
      <c r="P205" s="779"/>
      <c r="Q205" s="779"/>
      <c r="R205" s="779"/>
      <c r="S205" s="779"/>
      <c r="T205" s="779"/>
      <c r="U205" s="779"/>
      <c r="V205" s="779"/>
      <c r="W205" s="779"/>
      <c r="X205" s="779"/>
      <c r="Y205" s="779"/>
      <c r="Z205" s="779"/>
      <c r="AA205" s="779"/>
      <c r="AB205" s="779"/>
      <c r="AC205" s="779"/>
      <c r="AD205" s="779"/>
      <c r="AE205" s="779"/>
      <c r="AF205" s="779"/>
      <c r="AG205" s="779"/>
      <c r="AH205" s="779"/>
      <c r="AI205" s="779"/>
      <c r="AJ205" s="779"/>
      <c r="AK205" s="779"/>
      <c r="AL205" s="779"/>
      <c r="AM205" s="779"/>
      <c r="AN205" s="779"/>
      <c r="AO205" s="779"/>
      <c r="AP205" s="779"/>
      <c r="AQ205" s="779"/>
      <c r="AR205" s="779"/>
      <c r="AS205" s="779"/>
      <c r="AT205" s="779"/>
      <c r="AU205" s="779"/>
      <c r="AV205" s="779"/>
      <c r="AW205" s="779"/>
      <c r="AX205" s="779"/>
      <c r="AY205" s="702"/>
      <c r="AZ205" s="699"/>
      <c r="BC205" s="103">
        <v>2</v>
      </c>
    </row>
    <row r="206" spans="1:56" ht="30.75" customHeight="1" x14ac:dyDescent="0.25">
      <c r="A206" s="93"/>
      <c r="B206" s="92" t="s">
        <v>32</v>
      </c>
      <c r="C206" s="111" t="s">
        <v>26</v>
      </c>
      <c r="D206" s="446"/>
      <c r="E206" s="222"/>
      <c r="F206" s="222"/>
      <c r="G206" s="4">
        <f t="shared" si="0"/>
        <v>86892</v>
      </c>
      <c r="H206" s="4">
        <f t="shared" si="0"/>
        <v>72517.450000000012</v>
      </c>
      <c r="I206" s="217"/>
      <c r="J206" s="530"/>
      <c r="K206" s="506"/>
      <c r="L206" s="779"/>
      <c r="M206" s="779"/>
      <c r="N206" s="779"/>
      <c r="O206" s="779"/>
      <c r="P206" s="779"/>
      <c r="Q206" s="779"/>
      <c r="R206" s="779"/>
      <c r="S206" s="779"/>
      <c r="T206" s="779"/>
      <c r="U206" s="779"/>
      <c r="V206" s="779"/>
      <c r="W206" s="779"/>
      <c r="X206" s="779"/>
      <c r="Y206" s="779"/>
      <c r="Z206" s="779"/>
      <c r="AA206" s="779"/>
      <c r="AB206" s="779"/>
      <c r="AC206" s="779"/>
      <c r="AD206" s="779"/>
      <c r="AE206" s="779"/>
      <c r="AF206" s="779"/>
      <c r="AG206" s="779"/>
      <c r="AH206" s="779"/>
      <c r="AI206" s="779"/>
      <c r="AJ206" s="779"/>
      <c r="AK206" s="779"/>
      <c r="AL206" s="779"/>
      <c r="AM206" s="779"/>
      <c r="AN206" s="779"/>
      <c r="AO206" s="779"/>
      <c r="AP206" s="779"/>
      <c r="AQ206" s="779"/>
      <c r="AR206" s="779"/>
      <c r="AS206" s="779"/>
      <c r="AT206" s="779"/>
      <c r="AU206" s="779"/>
      <c r="AV206" s="779"/>
      <c r="AW206" s="779"/>
      <c r="AX206" s="779"/>
      <c r="AY206" s="702"/>
      <c r="AZ206" s="699"/>
      <c r="BC206" s="103">
        <v>2</v>
      </c>
    </row>
    <row r="207" spans="1:56" s="434" customFormat="1" ht="15.75" customHeight="1" x14ac:dyDescent="0.25">
      <c r="A207" s="179"/>
      <c r="B207" s="180" t="s">
        <v>17</v>
      </c>
      <c r="C207" s="181"/>
      <c r="D207" s="475"/>
      <c r="E207" s="224"/>
      <c r="F207" s="538"/>
      <c r="G207" s="538"/>
      <c r="H207" s="538"/>
      <c r="I207" s="538"/>
      <c r="J207" s="538"/>
      <c r="K207" s="511"/>
      <c r="L207" s="794"/>
      <c r="M207" s="794"/>
      <c r="N207" s="794"/>
      <c r="O207" s="794"/>
      <c r="P207" s="794"/>
      <c r="Q207" s="794"/>
      <c r="R207" s="794"/>
      <c r="S207" s="794"/>
      <c r="T207" s="794"/>
      <c r="U207" s="794"/>
      <c r="V207" s="794"/>
      <c r="W207" s="794"/>
      <c r="X207" s="794"/>
      <c r="Y207" s="794"/>
      <c r="Z207" s="794"/>
      <c r="AA207" s="794"/>
      <c r="AB207" s="794"/>
      <c r="AC207" s="794"/>
      <c r="AD207" s="794"/>
      <c r="AE207" s="794"/>
      <c r="AF207" s="794"/>
      <c r="AG207" s="794"/>
      <c r="AH207" s="794"/>
      <c r="AI207" s="794"/>
      <c r="AJ207" s="794"/>
      <c r="AK207" s="794"/>
      <c r="AL207" s="794"/>
      <c r="AM207" s="794"/>
      <c r="AN207" s="794"/>
      <c r="AO207" s="794"/>
      <c r="AP207" s="794"/>
      <c r="AQ207" s="794"/>
      <c r="AR207" s="794"/>
      <c r="AS207" s="794"/>
      <c r="AT207" s="794"/>
      <c r="AU207" s="794"/>
      <c r="AV207" s="794"/>
      <c r="AW207" s="794"/>
      <c r="AX207" s="794"/>
      <c r="AY207" s="626"/>
      <c r="AZ207" s="626"/>
      <c r="BA207" s="618"/>
      <c r="BB207" s="690"/>
      <c r="BC207" s="183"/>
      <c r="BD207" s="183"/>
    </row>
    <row r="208" spans="1:56" ht="15.75" customHeight="1" x14ac:dyDescent="0.25">
      <c r="A208" s="384"/>
      <c r="B208" s="76" t="s">
        <v>616</v>
      </c>
      <c r="C208" s="69"/>
      <c r="D208" s="156"/>
      <c r="E208" s="219"/>
      <c r="F208" s="219"/>
      <c r="G208" s="123"/>
      <c r="H208" s="495"/>
      <c r="I208" s="216"/>
      <c r="J208" s="236"/>
      <c r="K208" s="503"/>
      <c r="L208" s="773"/>
      <c r="M208" s="773"/>
      <c r="N208" s="773"/>
      <c r="O208" s="773"/>
      <c r="P208" s="773"/>
      <c r="Q208" s="773"/>
      <c r="R208" s="773"/>
      <c r="S208" s="773"/>
      <c r="T208" s="773"/>
      <c r="U208" s="773"/>
      <c r="V208" s="773"/>
      <c r="W208" s="773"/>
      <c r="X208" s="773"/>
      <c r="Y208" s="773"/>
      <c r="Z208" s="773"/>
      <c r="AA208" s="773"/>
      <c r="AB208" s="773"/>
      <c r="AC208" s="773"/>
      <c r="AD208" s="773"/>
      <c r="AE208" s="773"/>
      <c r="AF208" s="773"/>
      <c r="AG208" s="773"/>
      <c r="AH208" s="773"/>
      <c r="AI208" s="773"/>
      <c r="AJ208" s="773"/>
      <c r="AK208" s="773"/>
      <c r="AL208" s="773"/>
      <c r="AM208" s="773"/>
      <c r="AN208" s="773"/>
      <c r="AO208" s="773"/>
      <c r="AP208" s="773"/>
      <c r="AQ208" s="773"/>
      <c r="AR208" s="773"/>
      <c r="AS208" s="773"/>
      <c r="AT208" s="773"/>
      <c r="AU208" s="773"/>
      <c r="AV208" s="773"/>
      <c r="AW208" s="773"/>
      <c r="AX208" s="773"/>
      <c r="AY208" s="627"/>
      <c r="AZ208" s="626"/>
    </row>
    <row r="209" spans="1:56" ht="15.75" customHeight="1" x14ac:dyDescent="0.25">
      <c r="A209" s="384"/>
      <c r="B209" s="401" t="s">
        <v>77</v>
      </c>
      <c r="C209" s="114"/>
      <c r="D209" s="156"/>
      <c r="E209" s="219"/>
      <c r="F209" s="219"/>
      <c r="G209" s="499"/>
      <c r="H209" s="499"/>
      <c r="I209" s="494"/>
      <c r="J209" s="539"/>
      <c r="K209" s="503"/>
      <c r="L209" s="773"/>
      <c r="M209" s="773"/>
      <c r="N209" s="773"/>
      <c r="O209" s="773"/>
      <c r="P209" s="773"/>
      <c r="Q209" s="773"/>
      <c r="R209" s="773"/>
      <c r="S209" s="773"/>
      <c r="T209" s="773"/>
      <c r="U209" s="773"/>
      <c r="V209" s="773"/>
      <c r="W209" s="773"/>
      <c r="X209" s="773"/>
      <c r="Y209" s="773"/>
      <c r="Z209" s="773"/>
      <c r="AA209" s="773"/>
      <c r="AB209" s="773"/>
      <c r="AC209" s="773"/>
      <c r="AD209" s="773"/>
      <c r="AE209" s="773"/>
      <c r="AF209" s="773"/>
      <c r="AG209" s="773"/>
      <c r="AH209" s="773"/>
      <c r="AI209" s="773"/>
      <c r="AJ209" s="773"/>
      <c r="AK209" s="773"/>
      <c r="AL209" s="773"/>
      <c r="AM209" s="773"/>
      <c r="AN209" s="773"/>
      <c r="AO209" s="773"/>
      <c r="AP209" s="773"/>
      <c r="AQ209" s="773"/>
      <c r="AR209" s="773"/>
      <c r="AS209" s="773"/>
      <c r="AT209" s="773"/>
      <c r="AU209" s="773"/>
      <c r="AV209" s="773"/>
      <c r="AW209" s="773"/>
      <c r="AX209" s="773"/>
      <c r="AY209" s="627"/>
      <c r="AZ209" s="626"/>
    </row>
    <row r="210" spans="1:56" ht="220.5" customHeight="1" x14ac:dyDescent="0.25">
      <c r="A210" s="403">
        <v>1</v>
      </c>
      <c r="B210" s="452" t="s">
        <v>204</v>
      </c>
      <c r="C210" s="196" t="s">
        <v>11</v>
      </c>
      <c r="D210" s="425" t="s">
        <v>660</v>
      </c>
      <c r="E210" s="740" t="s">
        <v>706</v>
      </c>
      <c r="F210" s="390">
        <v>0</v>
      </c>
      <c r="G210" s="189" t="s">
        <v>519</v>
      </c>
      <c r="H210" s="390" t="s">
        <v>519</v>
      </c>
      <c r="I210" s="426" t="s">
        <v>947</v>
      </c>
      <c r="J210" s="426" t="s">
        <v>947</v>
      </c>
      <c r="K210" s="590" t="s">
        <v>1236</v>
      </c>
      <c r="L210" s="785"/>
      <c r="M210" s="785"/>
      <c r="N210" s="785"/>
      <c r="O210" s="785"/>
      <c r="P210" s="785"/>
      <c r="Q210" s="785"/>
      <c r="R210" s="785"/>
      <c r="S210" s="785"/>
      <c r="T210" s="785"/>
      <c r="U210" s="785"/>
      <c r="V210" s="785"/>
      <c r="W210" s="785"/>
      <c r="X210" s="785"/>
      <c r="Y210" s="785"/>
      <c r="Z210" s="785"/>
      <c r="AA210" s="785"/>
      <c r="AB210" s="785"/>
      <c r="AC210" s="785"/>
      <c r="AD210" s="785"/>
      <c r="AE210" s="785"/>
      <c r="AF210" s="785"/>
      <c r="AG210" s="785"/>
      <c r="AH210" s="785"/>
      <c r="AI210" s="785"/>
      <c r="AJ210" s="785"/>
      <c r="AK210" s="785"/>
      <c r="AL210" s="785"/>
      <c r="AM210" s="785"/>
      <c r="AN210" s="785"/>
      <c r="AO210" s="785"/>
      <c r="AP210" s="785"/>
      <c r="AQ210" s="785"/>
      <c r="AR210" s="785"/>
      <c r="AS210" s="785"/>
      <c r="AT210" s="785"/>
      <c r="AU210" s="785"/>
      <c r="AV210" s="785"/>
      <c r="AW210" s="785"/>
      <c r="AX210" s="785"/>
      <c r="AY210" s="625" t="s">
        <v>993</v>
      </c>
      <c r="AZ210" s="625" t="s">
        <v>973</v>
      </c>
      <c r="BA210" s="618">
        <v>44</v>
      </c>
    </row>
    <row r="211" spans="1:56" ht="94.5" customHeight="1" x14ac:dyDescent="0.25">
      <c r="A211" s="403">
        <v>2</v>
      </c>
      <c r="B211" s="15" t="s">
        <v>206</v>
      </c>
      <c r="C211" s="115" t="s">
        <v>38</v>
      </c>
      <c r="D211" s="425" t="s">
        <v>660</v>
      </c>
      <c r="E211" s="740" t="s">
        <v>706</v>
      </c>
      <c r="F211" s="390">
        <v>100</v>
      </c>
      <c r="G211" s="189">
        <v>100</v>
      </c>
      <c r="H211" s="390">
        <v>100</v>
      </c>
      <c r="I211" s="426" t="s">
        <v>947</v>
      </c>
      <c r="J211" s="426" t="s">
        <v>947</v>
      </c>
      <c r="K211" s="590" t="s">
        <v>1237</v>
      </c>
      <c r="L211" s="785"/>
      <c r="M211" s="785"/>
      <c r="N211" s="785"/>
      <c r="O211" s="785"/>
      <c r="P211" s="785"/>
      <c r="Q211" s="785"/>
      <c r="R211" s="785"/>
      <c r="S211" s="785"/>
      <c r="T211" s="785"/>
      <c r="U211" s="785"/>
      <c r="V211" s="785"/>
      <c r="W211" s="785"/>
      <c r="X211" s="785"/>
      <c r="Y211" s="785"/>
      <c r="Z211" s="785"/>
      <c r="AA211" s="785"/>
      <c r="AB211" s="785"/>
      <c r="AC211" s="785"/>
      <c r="AD211" s="785"/>
      <c r="AE211" s="785"/>
      <c r="AF211" s="785"/>
      <c r="AG211" s="785"/>
      <c r="AH211" s="785"/>
      <c r="AI211" s="785"/>
      <c r="AJ211" s="785"/>
      <c r="AK211" s="785"/>
      <c r="AL211" s="785"/>
      <c r="AM211" s="785"/>
      <c r="AN211" s="785"/>
      <c r="AO211" s="785"/>
      <c r="AP211" s="785"/>
      <c r="AQ211" s="785"/>
      <c r="AR211" s="785"/>
      <c r="AS211" s="785"/>
      <c r="AT211" s="785"/>
      <c r="AU211" s="785"/>
      <c r="AV211" s="785"/>
      <c r="AW211" s="785"/>
      <c r="AX211" s="785"/>
      <c r="AY211" s="625" t="s">
        <v>993</v>
      </c>
      <c r="AZ211" s="625" t="s">
        <v>973</v>
      </c>
      <c r="BA211" s="618">
        <v>45</v>
      </c>
    </row>
    <row r="212" spans="1:56" ht="94.5" customHeight="1" x14ac:dyDescent="0.25">
      <c r="A212" s="403">
        <v>3</v>
      </c>
      <c r="B212" s="452" t="s">
        <v>364</v>
      </c>
      <c r="C212" s="196" t="s">
        <v>38</v>
      </c>
      <c r="D212" s="425" t="s">
        <v>660</v>
      </c>
      <c r="E212" s="740" t="s">
        <v>706</v>
      </c>
      <c r="F212" s="390">
        <v>53</v>
      </c>
      <c r="G212" s="189">
        <v>53</v>
      </c>
      <c r="H212" s="390">
        <v>56.6</v>
      </c>
      <c r="I212" s="426" t="s">
        <v>947</v>
      </c>
      <c r="J212" s="426" t="s">
        <v>947</v>
      </c>
      <c r="K212" s="590" t="s">
        <v>1238</v>
      </c>
      <c r="L212" s="785"/>
      <c r="M212" s="785"/>
      <c r="N212" s="785"/>
      <c r="O212" s="785"/>
      <c r="P212" s="785"/>
      <c r="Q212" s="785"/>
      <c r="R212" s="785"/>
      <c r="S212" s="785"/>
      <c r="T212" s="785"/>
      <c r="U212" s="785"/>
      <c r="V212" s="785"/>
      <c r="W212" s="785"/>
      <c r="X212" s="785"/>
      <c r="Y212" s="785"/>
      <c r="Z212" s="785"/>
      <c r="AA212" s="785"/>
      <c r="AB212" s="785"/>
      <c r="AC212" s="785"/>
      <c r="AD212" s="785"/>
      <c r="AE212" s="785"/>
      <c r="AF212" s="785"/>
      <c r="AG212" s="785"/>
      <c r="AH212" s="785"/>
      <c r="AI212" s="785"/>
      <c r="AJ212" s="785"/>
      <c r="AK212" s="785"/>
      <c r="AL212" s="785"/>
      <c r="AM212" s="785"/>
      <c r="AN212" s="785"/>
      <c r="AO212" s="785"/>
      <c r="AP212" s="785"/>
      <c r="AQ212" s="785"/>
      <c r="AR212" s="785"/>
      <c r="AS212" s="785"/>
      <c r="AT212" s="785"/>
      <c r="AU212" s="785"/>
      <c r="AV212" s="785"/>
      <c r="AW212" s="785"/>
      <c r="AX212" s="785"/>
      <c r="AY212" s="625" t="s">
        <v>993</v>
      </c>
      <c r="AZ212" s="625" t="s">
        <v>973</v>
      </c>
      <c r="BA212" s="618">
        <v>46</v>
      </c>
    </row>
    <row r="213" spans="1:56" ht="94.5" customHeight="1" x14ac:dyDescent="0.25">
      <c r="A213" s="390">
        <v>4</v>
      </c>
      <c r="B213" s="452" t="s">
        <v>207</v>
      </c>
      <c r="C213" s="341" t="s">
        <v>38</v>
      </c>
      <c r="D213" s="425" t="s">
        <v>660</v>
      </c>
      <c r="E213" s="740" t="s">
        <v>706</v>
      </c>
      <c r="F213" s="390">
        <v>40.5</v>
      </c>
      <c r="G213" s="189">
        <v>42.2</v>
      </c>
      <c r="H213" s="390">
        <v>47.1</v>
      </c>
      <c r="I213" s="438" t="s">
        <v>947</v>
      </c>
      <c r="J213" s="438" t="s">
        <v>947</v>
      </c>
      <c r="K213" s="590" t="s">
        <v>1239</v>
      </c>
      <c r="L213" s="785"/>
      <c r="M213" s="785"/>
      <c r="N213" s="785"/>
      <c r="O213" s="785"/>
      <c r="P213" s="785"/>
      <c r="Q213" s="785"/>
      <c r="R213" s="785"/>
      <c r="S213" s="785"/>
      <c r="T213" s="785"/>
      <c r="U213" s="785"/>
      <c r="V213" s="785"/>
      <c r="W213" s="785"/>
      <c r="X213" s="785"/>
      <c r="Y213" s="785"/>
      <c r="Z213" s="785"/>
      <c r="AA213" s="785"/>
      <c r="AB213" s="785"/>
      <c r="AC213" s="785"/>
      <c r="AD213" s="785"/>
      <c r="AE213" s="785"/>
      <c r="AF213" s="785"/>
      <c r="AG213" s="785"/>
      <c r="AH213" s="785"/>
      <c r="AI213" s="785"/>
      <c r="AJ213" s="785"/>
      <c r="AK213" s="785"/>
      <c r="AL213" s="785"/>
      <c r="AM213" s="785"/>
      <c r="AN213" s="785"/>
      <c r="AO213" s="785"/>
      <c r="AP213" s="785"/>
      <c r="AQ213" s="785"/>
      <c r="AR213" s="785"/>
      <c r="AS213" s="785"/>
      <c r="AT213" s="785"/>
      <c r="AU213" s="785"/>
      <c r="AV213" s="785"/>
      <c r="AW213" s="785"/>
      <c r="AX213" s="785"/>
      <c r="AY213" s="627" t="s">
        <v>993</v>
      </c>
      <c r="AZ213" s="626" t="s">
        <v>973</v>
      </c>
      <c r="BA213" s="618">
        <v>47</v>
      </c>
    </row>
    <row r="214" spans="1:56" ht="110.25" customHeight="1" x14ac:dyDescent="0.25">
      <c r="A214" s="403">
        <v>5</v>
      </c>
      <c r="B214" s="15" t="s">
        <v>208</v>
      </c>
      <c r="C214" s="873" t="s">
        <v>38</v>
      </c>
      <c r="D214" s="425" t="s">
        <v>660</v>
      </c>
      <c r="E214" s="856" t="s">
        <v>706</v>
      </c>
      <c r="F214" s="206">
        <v>98.5</v>
      </c>
      <c r="G214" s="390">
        <v>100</v>
      </c>
      <c r="H214" s="390">
        <v>100</v>
      </c>
      <c r="I214" s="438" t="s">
        <v>947</v>
      </c>
      <c r="J214" s="438" t="s">
        <v>947</v>
      </c>
      <c r="K214" s="590" t="s">
        <v>1240</v>
      </c>
      <c r="L214" s="785"/>
      <c r="M214" s="785"/>
      <c r="N214" s="785"/>
      <c r="O214" s="785"/>
      <c r="P214" s="785"/>
      <c r="Q214" s="785"/>
      <c r="R214" s="785"/>
      <c r="S214" s="785"/>
      <c r="T214" s="785"/>
      <c r="U214" s="785"/>
      <c r="V214" s="785"/>
      <c r="W214" s="785"/>
      <c r="X214" s="785"/>
      <c r="Y214" s="785"/>
      <c r="Z214" s="785"/>
      <c r="AA214" s="785"/>
      <c r="AB214" s="785"/>
      <c r="AC214" s="785"/>
      <c r="AD214" s="785"/>
      <c r="AE214" s="785"/>
      <c r="AF214" s="785"/>
      <c r="AG214" s="785"/>
      <c r="AH214" s="785"/>
      <c r="AI214" s="785"/>
      <c r="AJ214" s="785"/>
      <c r="AK214" s="785"/>
      <c r="AL214" s="785"/>
      <c r="AM214" s="785"/>
      <c r="AN214" s="785"/>
      <c r="AO214" s="785"/>
      <c r="AP214" s="785"/>
      <c r="AQ214" s="785"/>
      <c r="AR214" s="785"/>
      <c r="AS214" s="785"/>
      <c r="AT214" s="785"/>
      <c r="AU214" s="785"/>
      <c r="AV214" s="785"/>
      <c r="AW214" s="785"/>
      <c r="AX214" s="785"/>
      <c r="AY214" s="627" t="s">
        <v>993</v>
      </c>
      <c r="AZ214" s="626" t="s">
        <v>973</v>
      </c>
      <c r="BA214" s="618">
        <v>48</v>
      </c>
    </row>
    <row r="215" spans="1:56" ht="94.5" customHeight="1" x14ac:dyDescent="0.25">
      <c r="A215" s="453" t="s">
        <v>105</v>
      </c>
      <c r="B215" s="15" t="s">
        <v>209</v>
      </c>
      <c r="C215" s="873"/>
      <c r="D215" s="425" t="s">
        <v>660</v>
      </c>
      <c r="E215" s="856"/>
      <c r="F215" s="206">
        <v>8.6999999999999993</v>
      </c>
      <c r="G215" s="189">
        <v>12.4</v>
      </c>
      <c r="H215" s="390">
        <v>12.5</v>
      </c>
      <c r="I215" s="438" t="s">
        <v>947</v>
      </c>
      <c r="J215" s="438" t="s">
        <v>947</v>
      </c>
      <c r="K215" s="590" t="s">
        <v>1241</v>
      </c>
      <c r="L215" s="785"/>
      <c r="M215" s="785"/>
      <c r="N215" s="785"/>
      <c r="O215" s="785"/>
      <c r="P215" s="785"/>
      <c r="Q215" s="785"/>
      <c r="R215" s="785"/>
      <c r="S215" s="785"/>
      <c r="T215" s="785"/>
      <c r="U215" s="785"/>
      <c r="V215" s="785"/>
      <c r="W215" s="785"/>
      <c r="X215" s="785"/>
      <c r="Y215" s="785"/>
      <c r="Z215" s="785"/>
      <c r="AA215" s="785"/>
      <c r="AB215" s="785"/>
      <c r="AC215" s="785"/>
      <c r="AD215" s="785"/>
      <c r="AE215" s="785"/>
      <c r="AF215" s="785"/>
      <c r="AG215" s="785"/>
      <c r="AH215" s="785"/>
      <c r="AI215" s="785"/>
      <c r="AJ215" s="785"/>
      <c r="AK215" s="785"/>
      <c r="AL215" s="785"/>
      <c r="AM215" s="785"/>
      <c r="AN215" s="785"/>
      <c r="AO215" s="785"/>
      <c r="AP215" s="785"/>
      <c r="AQ215" s="785"/>
      <c r="AR215" s="785"/>
      <c r="AS215" s="785"/>
      <c r="AT215" s="785"/>
      <c r="AU215" s="785"/>
      <c r="AV215" s="785"/>
      <c r="AW215" s="785"/>
      <c r="AX215" s="785"/>
      <c r="AY215" s="627" t="s">
        <v>993</v>
      </c>
      <c r="AZ215" s="626" t="s">
        <v>973</v>
      </c>
      <c r="BA215" s="618" t="s">
        <v>679</v>
      </c>
      <c r="BB215" s="690">
        <v>7</v>
      </c>
    </row>
    <row r="216" spans="1:56" ht="94.5" customHeight="1" x14ac:dyDescent="0.25">
      <c r="A216" s="390">
        <v>6</v>
      </c>
      <c r="B216" s="15" t="s">
        <v>210</v>
      </c>
      <c r="C216" s="196" t="s">
        <v>38</v>
      </c>
      <c r="D216" s="425" t="s">
        <v>660</v>
      </c>
      <c r="E216" s="741" t="s">
        <v>707</v>
      </c>
      <c r="F216" s="206">
        <v>61.8</v>
      </c>
      <c r="G216" s="390">
        <v>61.8</v>
      </c>
      <c r="H216" s="390">
        <v>63.5</v>
      </c>
      <c r="I216" s="425" t="s">
        <v>947</v>
      </c>
      <c r="J216" s="425" t="s">
        <v>947</v>
      </c>
      <c r="K216" s="590" t="s">
        <v>1242</v>
      </c>
      <c r="L216" s="785"/>
      <c r="M216" s="785"/>
      <c r="N216" s="785"/>
      <c r="O216" s="785"/>
      <c r="P216" s="785"/>
      <c r="Q216" s="785"/>
      <c r="R216" s="785"/>
      <c r="S216" s="785"/>
      <c r="T216" s="785"/>
      <c r="U216" s="785"/>
      <c r="V216" s="785"/>
      <c r="W216" s="785"/>
      <c r="X216" s="785"/>
      <c r="Y216" s="785"/>
      <c r="Z216" s="785"/>
      <c r="AA216" s="785"/>
      <c r="AB216" s="785"/>
      <c r="AC216" s="785"/>
      <c r="AD216" s="785"/>
      <c r="AE216" s="785"/>
      <c r="AF216" s="785"/>
      <c r="AG216" s="785"/>
      <c r="AH216" s="785"/>
      <c r="AI216" s="785"/>
      <c r="AJ216" s="785"/>
      <c r="AK216" s="785"/>
      <c r="AL216" s="785"/>
      <c r="AM216" s="785"/>
      <c r="AN216" s="785"/>
      <c r="AO216" s="785"/>
      <c r="AP216" s="785"/>
      <c r="AQ216" s="785"/>
      <c r="AR216" s="785"/>
      <c r="AS216" s="785"/>
      <c r="AT216" s="785"/>
      <c r="AU216" s="785"/>
      <c r="AV216" s="785"/>
      <c r="AW216" s="785"/>
      <c r="AX216" s="785"/>
      <c r="AY216" s="632" t="s">
        <v>993</v>
      </c>
      <c r="AZ216" s="632" t="s">
        <v>973</v>
      </c>
      <c r="BA216" s="618">
        <v>49</v>
      </c>
    </row>
    <row r="217" spans="1:56" ht="94.5" customHeight="1" x14ac:dyDescent="0.25">
      <c r="A217" s="390">
        <v>7</v>
      </c>
      <c r="B217" s="15" t="s">
        <v>211</v>
      </c>
      <c r="C217" s="196" t="s">
        <v>38</v>
      </c>
      <c r="D217" s="425" t="s">
        <v>660</v>
      </c>
      <c r="E217" s="741" t="s">
        <v>707</v>
      </c>
      <c r="F217" s="206">
        <v>11.5</v>
      </c>
      <c r="G217" s="390">
        <v>11.5</v>
      </c>
      <c r="H217" s="390">
        <v>13.6</v>
      </c>
      <c r="I217" s="425" t="s">
        <v>947</v>
      </c>
      <c r="J217" s="425" t="s">
        <v>947</v>
      </c>
      <c r="K217" s="590" t="s">
        <v>1243</v>
      </c>
      <c r="L217" s="785"/>
      <c r="M217" s="785"/>
      <c r="N217" s="785"/>
      <c r="O217" s="785"/>
      <c r="P217" s="785"/>
      <c r="Q217" s="785"/>
      <c r="R217" s="785"/>
      <c r="S217" s="785"/>
      <c r="T217" s="785"/>
      <c r="U217" s="785"/>
      <c r="V217" s="785"/>
      <c r="W217" s="785"/>
      <c r="X217" s="785"/>
      <c r="Y217" s="785"/>
      <c r="Z217" s="785"/>
      <c r="AA217" s="785"/>
      <c r="AB217" s="785"/>
      <c r="AC217" s="785"/>
      <c r="AD217" s="785"/>
      <c r="AE217" s="785"/>
      <c r="AF217" s="785"/>
      <c r="AG217" s="785"/>
      <c r="AH217" s="785"/>
      <c r="AI217" s="785"/>
      <c r="AJ217" s="785"/>
      <c r="AK217" s="785"/>
      <c r="AL217" s="785"/>
      <c r="AM217" s="785"/>
      <c r="AN217" s="785"/>
      <c r="AO217" s="785"/>
      <c r="AP217" s="785"/>
      <c r="AQ217" s="785"/>
      <c r="AR217" s="785"/>
      <c r="AS217" s="785"/>
      <c r="AT217" s="785"/>
      <c r="AU217" s="785"/>
      <c r="AV217" s="785"/>
      <c r="AW217" s="785"/>
      <c r="AX217" s="785"/>
      <c r="AY217" s="632" t="s">
        <v>993</v>
      </c>
      <c r="AZ217" s="632" t="s">
        <v>973</v>
      </c>
      <c r="BA217" s="618">
        <v>50</v>
      </c>
    </row>
    <row r="218" spans="1:56" ht="15.75" customHeight="1" x14ac:dyDescent="0.25">
      <c r="A218" s="46"/>
      <c r="B218" s="27" t="s">
        <v>37</v>
      </c>
      <c r="C218" s="116"/>
      <c r="D218" s="155"/>
      <c r="E218" s="218"/>
      <c r="F218" s="218"/>
      <c r="G218" s="540"/>
      <c r="H218" s="540"/>
      <c r="I218" s="227"/>
      <c r="J218" s="457"/>
      <c r="K218" s="505"/>
      <c r="L218" s="776"/>
      <c r="M218" s="776"/>
      <c r="N218" s="776"/>
      <c r="O218" s="776"/>
      <c r="P218" s="776"/>
      <c r="Q218" s="776"/>
      <c r="R218" s="776"/>
      <c r="S218" s="776"/>
      <c r="T218" s="776"/>
      <c r="U218" s="776"/>
      <c r="V218" s="776"/>
      <c r="W218" s="776"/>
      <c r="X218" s="776"/>
      <c r="Y218" s="776"/>
      <c r="Z218" s="776"/>
      <c r="AA218" s="776"/>
      <c r="AB218" s="776"/>
      <c r="AC218" s="776"/>
      <c r="AD218" s="776"/>
      <c r="AE218" s="776"/>
      <c r="AF218" s="776"/>
      <c r="AG218" s="776"/>
      <c r="AH218" s="776"/>
      <c r="AI218" s="776"/>
      <c r="AJ218" s="776"/>
      <c r="AK218" s="776"/>
      <c r="AL218" s="776"/>
      <c r="AM218" s="776"/>
      <c r="AN218" s="776"/>
      <c r="AO218" s="776"/>
      <c r="AP218" s="776"/>
      <c r="AQ218" s="776"/>
      <c r="AR218" s="776"/>
      <c r="AS218" s="776"/>
      <c r="AT218" s="776"/>
      <c r="AU218" s="776"/>
      <c r="AV218" s="776"/>
      <c r="AW218" s="776"/>
      <c r="AX218" s="776"/>
      <c r="AY218" s="627"/>
      <c r="AZ218" s="626"/>
    </row>
    <row r="219" spans="1:56" s="462" customFormat="1" ht="78.75" customHeight="1" x14ac:dyDescent="0.25">
      <c r="A219" s="399">
        <v>1</v>
      </c>
      <c r="B219" s="211" t="s">
        <v>212</v>
      </c>
      <c r="C219" s="463" t="s">
        <v>46</v>
      </c>
      <c r="D219" s="426" t="s">
        <v>947</v>
      </c>
      <c r="E219" s="425" t="s">
        <v>205</v>
      </c>
      <c r="F219" s="425" t="s">
        <v>0</v>
      </c>
      <c r="G219" s="270" t="s">
        <v>0</v>
      </c>
      <c r="H219" s="576"/>
      <c r="I219" s="425"/>
      <c r="J219" s="262"/>
      <c r="K219" s="593" t="s">
        <v>1228</v>
      </c>
      <c r="L219" s="775"/>
      <c r="M219" s="775"/>
      <c r="N219" s="775"/>
      <c r="O219" s="775"/>
      <c r="P219" s="775"/>
      <c r="Q219" s="775"/>
      <c r="R219" s="775"/>
      <c r="S219" s="775"/>
      <c r="T219" s="775"/>
      <c r="U219" s="775"/>
      <c r="V219" s="775"/>
      <c r="W219" s="775"/>
      <c r="X219" s="775"/>
      <c r="Y219" s="775"/>
      <c r="Z219" s="775"/>
      <c r="AA219" s="775"/>
      <c r="AB219" s="775"/>
      <c r="AC219" s="775"/>
      <c r="AD219" s="775"/>
      <c r="AE219" s="775"/>
      <c r="AF219" s="775"/>
      <c r="AG219" s="775"/>
      <c r="AH219" s="775"/>
      <c r="AI219" s="775"/>
      <c r="AJ219" s="775"/>
      <c r="AK219" s="775"/>
      <c r="AL219" s="775"/>
      <c r="AM219" s="775"/>
      <c r="AN219" s="775"/>
      <c r="AO219" s="775"/>
      <c r="AP219" s="775"/>
      <c r="AQ219" s="775"/>
      <c r="AR219" s="775"/>
      <c r="AS219" s="775"/>
      <c r="AT219" s="775"/>
      <c r="AU219" s="775"/>
      <c r="AV219" s="775"/>
      <c r="AW219" s="775"/>
      <c r="AX219" s="775"/>
      <c r="AY219" s="627" t="s">
        <v>993</v>
      </c>
      <c r="AZ219" s="626" t="s">
        <v>974</v>
      </c>
      <c r="BA219" s="629"/>
      <c r="BB219" s="693"/>
      <c r="BC219" s="461"/>
      <c r="BD219" s="461"/>
    </row>
    <row r="220" spans="1:56" s="462" customFormat="1" ht="63" customHeight="1" x14ac:dyDescent="0.25">
      <c r="A220" s="464"/>
      <c r="B220" s="465" t="s">
        <v>71</v>
      </c>
      <c r="C220" s="465" t="s">
        <v>26</v>
      </c>
      <c r="D220" s="596" t="s">
        <v>947</v>
      </c>
      <c r="E220" s="465" t="s">
        <v>205</v>
      </c>
      <c r="F220" s="344" t="s">
        <v>123</v>
      </c>
      <c r="G220" s="281">
        <v>300.2842</v>
      </c>
      <c r="H220" s="281">
        <v>296.99799999999999</v>
      </c>
      <c r="I220" s="468" t="s">
        <v>41</v>
      </c>
      <c r="J220" s="451" t="s">
        <v>435</v>
      </c>
      <c r="K220" s="243" t="s">
        <v>1227</v>
      </c>
      <c r="L220" s="770"/>
      <c r="M220" s="770"/>
      <c r="N220" s="770"/>
      <c r="O220" s="770"/>
      <c r="P220" s="770"/>
      <c r="Q220" s="770"/>
      <c r="R220" s="770"/>
      <c r="S220" s="770"/>
      <c r="T220" s="770"/>
      <c r="U220" s="770"/>
      <c r="V220" s="770"/>
      <c r="W220" s="770"/>
      <c r="X220" s="770"/>
      <c r="Y220" s="770"/>
      <c r="Z220" s="770"/>
      <c r="AA220" s="770"/>
      <c r="AB220" s="770"/>
      <c r="AC220" s="770"/>
      <c r="AD220" s="770"/>
      <c r="AE220" s="770"/>
      <c r="AF220" s="770"/>
      <c r="AG220" s="770"/>
      <c r="AH220" s="770"/>
      <c r="AI220" s="770"/>
      <c r="AJ220" s="770"/>
      <c r="AK220" s="770"/>
      <c r="AL220" s="770"/>
      <c r="AM220" s="770"/>
      <c r="AN220" s="770"/>
      <c r="AO220" s="770"/>
      <c r="AP220" s="770"/>
      <c r="AQ220" s="770"/>
      <c r="AR220" s="770"/>
      <c r="AS220" s="770"/>
      <c r="AT220" s="770"/>
      <c r="AU220" s="770"/>
      <c r="AV220" s="770"/>
      <c r="AW220" s="770"/>
      <c r="AX220" s="770"/>
      <c r="AY220" s="627" t="s">
        <v>993</v>
      </c>
      <c r="AZ220" s="626" t="s">
        <v>974</v>
      </c>
      <c r="BA220" s="629"/>
      <c r="BB220" s="693"/>
      <c r="BC220" s="461"/>
      <c r="BD220" s="461"/>
    </row>
    <row r="221" spans="1:56" s="462" customFormat="1" ht="15.75" customHeight="1" x14ac:dyDescent="0.25">
      <c r="A221" s="861">
        <v>3</v>
      </c>
      <c r="B221" s="842" t="s">
        <v>51</v>
      </c>
      <c r="C221" s="853" t="s">
        <v>26</v>
      </c>
      <c r="D221" s="849" t="s">
        <v>947</v>
      </c>
      <c r="E221" s="856" t="s">
        <v>90</v>
      </c>
      <c r="F221" s="856" t="s">
        <v>123</v>
      </c>
      <c r="G221" s="917">
        <v>1029.8532</v>
      </c>
      <c r="H221" s="917">
        <v>1026.110831</v>
      </c>
      <c r="I221" s="920" t="s">
        <v>41</v>
      </c>
      <c r="J221" s="912" t="s">
        <v>431</v>
      </c>
      <c r="K221" s="911" t="s">
        <v>1229</v>
      </c>
      <c r="L221" s="770"/>
      <c r="M221" s="770"/>
      <c r="N221" s="770"/>
      <c r="O221" s="770"/>
      <c r="P221" s="770"/>
      <c r="Q221" s="770"/>
      <c r="R221" s="770"/>
      <c r="S221" s="770"/>
      <c r="T221" s="770"/>
      <c r="U221" s="770"/>
      <c r="V221" s="770"/>
      <c r="W221" s="770"/>
      <c r="X221" s="770"/>
      <c r="Y221" s="770"/>
      <c r="Z221" s="770"/>
      <c r="AA221" s="770"/>
      <c r="AB221" s="770"/>
      <c r="AC221" s="770"/>
      <c r="AD221" s="770"/>
      <c r="AE221" s="770"/>
      <c r="AF221" s="770"/>
      <c r="AG221" s="770"/>
      <c r="AH221" s="770"/>
      <c r="AI221" s="770"/>
      <c r="AJ221" s="770"/>
      <c r="AK221" s="770"/>
      <c r="AL221" s="770"/>
      <c r="AM221" s="770"/>
      <c r="AN221" s="770"/>
      <c r="AO221" s="770"/>
      <c r="AP221" s="770"/>
      <c r="AQ221" s="770"/>
      <c r="AR221" s="770"/>
      <c r="AS221" s="770"/>
      <c r="AT221" s="770"/>
      <c r="AU221" s="770"/>
      <c r="AV221" s="770"/>
      <c r="AW221" s="770"/>
      <c r="AX221" s="770"/>
      <c r="AY221" s="627" t="s">
        <v>993</v>
      </c>
      <c r="AZ221" s="626" t="s">
        <v>974</v>
      </c>
      <c r="BA221" s="629"/>
      <c r="BB221" s="693"/>
      <c r="BC221" s="461"/>
      <c r="BD221" s="461"/>
    </row>
    <row r="222" spans="1:56" s="462" customFormat="1" ht="15.75" customHeight="1" x14ac:dyDescent="0.25">
      <c r="A222" s="861"/>
      <c r="B222" s="842"/>
      <c r="C222" s="853"/>
      <c r="D222" s="850"/>
      <c r="E222" s="856"/>
      <c r="F222" s="856"/>
      <c r="G222" s="919"/>
      <c r="H222" s="919"/>
      <c r="I222" s="922"/>
      <c r="J222" s="913"/>
      <c r="K222" s="911"/>
      <c r="L222" s="770"/>
      <c r="M222" s="770"/>
      <c r="N222" s="770"/>
      <c r="O222" s="770"/>
      <c r="P222" s="770"/>
      <c r="Q222" s="770"/>
      <c r="R222" s="770"/>
      <c r="S222" s="770"/>
      <c r="T222" s="770"/>
      <c r="U222" s="770"/>
      <c r="V222" s="770"/>
      <c r="W222" s="770"/>
      <c r="X222" s="770"/>
      <c r="Y222" s="770"/>
      <c r="Z222" s="770"/>
      <c r="AA222" s="770"/>
      <c r="AB222" s="770"/>
      <c r="AC222" s="770"/>
      <c r="AD222" s="770"/>
      <c r="AE222" s="770"/>
      <c r="AF222" s="770"/>
      <c r="AG222" s="770"/>
      <c r="AH222" s="770"/>
      <c r="AI222" s="770"/>
      <c r="AJ222" s="770"/>
      <c r="AK222" s="770"/>
      <c r="AL222" s="770"/>
      <c r="AM222" s="770"/>
      <c r="AN222" s="770"/>
      <c r="AO222" s="770"/>
      <c r="AP222" s="770"/>
      <c r="AQ222" s="770"/>
      <c r="AR222" s="770"/>
      <c r="AS222" s="770"/>
      <c r="AT222" s="770"/>
      <c r="AU222" s="770"/>
      <c r="AV222" s="770"/>
      <c r="AW222" s="770"/>
      <c r="AX222" s="770"/>
      <c r="AY222" s="627"/>
      <c r="AZ222" s="626"/>
      <c r="BA222" s="629"/>
      <c r="BB222" s="693"/>
      <c r="BC222" s="461"/>
      <c r="BD222" s="461"/>
    </row>
    <row r="223" spans="1:56" s="462" customFormat="1" ht="37.5" customHeight="1" x14ac:dyDescent="0.25">
      <c r="A223" s="861">
        <v>4</v>
      </c>
      <c r="B223" s="867" t="s">
        <v>366</v>
      </c>
      <c r="C223" s="853" t="s">
        <v>26</v>
      </c>
      <c r="D223" s="849" t="s">
        <v>947</v>
      </c>
      <c r="E223" s="856" t="s">
        <v>90</v>
      </c>
      <c r="F223" s="342">
        <v>2494.8470000000002</v>
      </c>
      <c r="G223" s="467"/>
      <c r="H223" s="467"/>
      <c r="I223" s="541" t="s">
        <v>40</v>
      </c>
      <c r="J223" s="466" t="s">
        <v>365</v>
      </c>
      <c r="K223" s="243" t="s">
        <v>1225</v>
      </c>
      <c r="L223" s="770"/>
      <c r="M223" s="770"/>
      <c r="N223" s="770"/>
      <c r="O223" s="770"/>
      <c r="P223" s="770"/>
      <c r="Q223" s="770"/>
      <c r="R223" s="770"/>
      <c r="S223" s="770"/>
      <c r="T223" s="770"/>
      <c r="U223" s="770"/>
      <c r="V223" s="770"/>
      <c r="W223" s="770"/>
      <c r="X223" s="770"/>
      <c r="Y223" s="770"/>
      <c r="Z223" s="770"/>
      <c r="AA223" s="770"/>
      <c r="AB223" s="770"/>
      <c r="AC223" s="770"/>
      <c r="AD223" s="770"/>
      <c r="AE223" s="770"/>
      <c r="AF223" s="770"/>
      <c r="AG223" s="770"/>
      <c r="AH223" s="770"/>
      <c r="AI223" s="770"/>
      <c r="AJ223" s="770"/>
      <c r="AK223" s="770"/>
      <c r="AL223" s="770"/>
      <c r="AM223" s="770"/>
      <c r="AN223" s="770"/>
      <c r="AO223" s="770"/>
      <c r="AP223" s="770"/>
      <c r="AQ223" s="770"/>
      <c r="AR223" s="770"/>
      <c r="AS223" s="770"/>
      <c r="AT223" s="770"/>
      <c r="AU223" s="770"/>
      <c r="AV223" s="770"/>
      <c r="AW223" s="770"/>
      <c r="AX223" s="770"/>
      <c r="AY223" s="627"/>
      <c r="AZ223" s="626"/>
      <c r="BA223" s="629"/>
      <c r="BB223" s="693"/>
      <c r="BC223" s="461"/>
      <c r="BD223" s="461"/>
    </row>
    <row r="224" spans="1:56" s="462" customFormat="1" ht="47.25" customHeight="1" x14ac:dyDescent="0.25">
      <c r="A224" s="861"/>
      <c r="B224" s="867"/>
      <c r="C224" s="853"/>
      <c r="D224" s="850"/>
      <c r="E224" s="856"/>
      <c r="F224" s="342"/>
      <c r="G224" s="467">
        <v>2901.4740000000002</v>
      </c>
      <c r="H224" s="467">
        <v>2898</v>
      </c>
      <c r="I224" s="541" t="s">
        <v>41</v>
      </c>
      <c r="J224" s="466" t="s">
        <v>1226</v>
      </c>
      <c r="K224" s="243" t="s">
        <v>1230</v>
      </c>
      <c r="L224" s="770"/>
      <c r="M224" s="770"/>
      <c r="N224" s="770"/>
      <c r="O224" s="770"/>
      <c r="P224" s="770"/>
      <c r="Q224" s="770"/>
      <c r="R224" s="770"/>
      <c r="S224" s="770"/>
      <c r="T224" s="770"/>
      <c r="U224" s="770"/>
      <c r="V224" s="770"/>
      <c r="W224" s="770"/>
      <c r="X224" s="770"/>
      <c r="Y224" s="770"/>
      <c r="Z224" s="770"/>
      <c r="AA224" s="770"/>
      <c r="AB224" s="770"/>
      <c r="AC224" s="770"/>
      <c r="AD224" s="770"/>
      <c r="AE224" s="770"/>
      <c r="AF224" s="770"/>
      <c r="AG224" s="770"/>
      <c r="AH224" s="770"/>
      <c r="AI224" s="770"/>
      <c r="AJ224" s="770"/>
      <c r="AK224" s="770"/>
      <c r="AL224" s="770"/>
      <c r="AM224" s="770"/>
      <c r="AN224" s="770"/>
      <c r="AO224" s="770"/>
      <c r="AP224" s="770"/>
      <c r="AQ224" s="770"/>
      <c r="AR224" s="770"/>
      <c r="AS224" s="770"/>
      <c r="AT224" s="770"/>
      <c r="AU224" s="770"/>
      <c r="AV224" s="770"/>
      <c r="AW224" s="770"/>
      <c r="AX224" s="770"/>
      <c r="AY224" s="627" t="s">
        <v>993</v>
      </c>
      <c r="AZ224" s="626" t="s">
        <v>974</v>
      </c>
      <c r="BA224" s="629"/>
      <c r="BB224" s="693"/>
      <c r="BC224" s="461"/>
      <c r="BD224" s="461"/>
    </row>
    <row r="225" spans="1:56" s="462" customFormat="1" ht="15.75" customHeight="1" x14ac:dyDescent="0.25">
      <c r="A225" s="861">
        <v>5</v>
      </c>
      <c r="B225" s="867" t="s">
        <v>9</v>
      </c>
      <c r="C225" s="874" t="s">
        <v>22</v>
      </c>
      <c r="D225" s="875" t="s">
        <v>947</v>
      </c>
      <c r="E225" s="855" t="s">
        <v>73</v>
      </c>
      <c r="F225" s="875">
        <v>3139.6390000000001</v>
      </c>
      <c r="G225" s="917">
        <v>4107.3999999999996</v>
      </c>
      <c r="H225" s="917">
        <v>4107.1000000000004</v>
      </c>
      <c r="I225" s="920" t="s">
        <v>41</v>
      </c>
      <c r="J225" s="912" t="s">
        <v>432</v>
      </c>
      <c r="K225" s="911" t="s">
        <v>1231</v>
      </c>
      <c r="L225" s="770"/>
      <c r="M225" s="770"/>
      <c r="N225" s="770"/>
      <c r="O225" s="770"/>
      <c r="P225" s="770"/>
      <c r="Q225" s="770"/>
      <c r="R225" s="770"/>
      <c r="S225" s="770"/>
      <c r="T225" s="770"/>
      <c r="U225" s="770"/>
      <c r="V225" s="770"/>
      <c r="W225" s="770"/>
      <c r="X225" s="770"/>
      <c r="Y225" s="770"/>
      <c r="Z225" s="770"/>
      <c r="AA225" s="770"/>
      <c r="AB225" s="770"/>
      <c r="AC225" s="770"/>
      <c r="AD225" s="770"/>
      <c r="AE225" s="770"/>
      <c r="AF225" s="770"/>
      <c r="AG225" s="770"/>
      <c r="AH225" s="770"/>
      <c r="AI225" s="770"/>
      <c r="AJ225" s="770"/>
      <c r="AK225" s="770"/>
      <c r="AL225" s="770"/>
      <c r="AM225" s="770"/>
      <c r="AN225" s="770"/>
      <c r="AO225" s="770"/>
      <c r="AP225" s="770"/>
      <c r="AQ225" s="770"/>
      <c r="AR225" s="770"/>
      <c r="AS225" s="770"/>
      <c r="AT225" s="770"/>
      <c r="AU225" s="770"/>
      <c r="AV225" s="770"/>
      <c r="AW225" s="770"/>
      <c r="AX225" s="770"/>
      <c r="AY225" s="627" t="s">
        <v>993</v>
      </c>
      <c r="AZ225" s="626" t="s">
        <v>974</v>
      </c>
      <c r="BA225" s="629"/>
      <c r="BB225" s="693"/>
      <c r="BC225" s="461"/>
      <c r="BD225" s="461"/>
    </row>
    <row r="226" spans="1:56" s="462" customFormat="1" ht="15.75" customHeight="1" x14ac:dyDescent="0.25">
      <c r="A226" s="861"/>
      <c r="B226" s="867"/>
      <c r="C226" s="874"/>
      <c r="D226" s="877"/>
      <c r="E226" s="855"/>
      <c r="F226" s="877"/>
      <c r="G226" s="919"/>
      <c r="H226" s="919"/>
      <c r="I226" s="922"/>
      <c r="J226" s="913"/>
      <c r="K226" s="911"/>
      <c r="L226" s="770"/>
      <c r="M226" s="770"/>
      <c r="N226" s="770"/>
      <c r="O226" s="770"/>
      <c r="P226" s="770"/>
      <c r="Q226" s="770"/>
      <c r="R226" s="770"/>
      <c r="S226" s="770"/>
      <c r="T226" s="770"/>
      <c r="U226" s="770"/>
      <c r="V226" s="770"/>
      <c r="W226" s="770"/>
      <c r="X226" s="770"/>
      <c r="Y226" s="770"/>
      <c r="Z226" s="770"/>
      <c r="AA226" s="770"/>
      <c r="AB226" s="770"/>
      <c r="AC226" s="770"/>
      <c r="AD226" s="770"/>
      <c r="AE226" s="770"/>
      <c r="AF226" s="770"/>
      <c r="AG226" s="770"/>
      <c r="AH226" s="770"/>
      <c r="AI226" s="770"/>
      <c r="AJ226" s="770"/>
      <c r="AK226" s="770"/>
      <c r="AL226" s="770"/>
      <c r="AM226" s="770"/>
      <c r="AN226" s="770"/>
      <c r="AO226" s="770"/>
      <c r="AP226" s="770"/>
      <c r="AQ226" s="770"/>
      <c r="AR226" s="770"/>
      <c r="AS226" s="770"/>
      <c r="AT226" s="770"/>
      <c r="AU226" s="770"/>
      <c r="AV226" s="770"/>
      <c r="AW226" s="770"/>
      <c r="AX226" s="770"/>
      <c r="AY226" s="627"/>
      <c r="AZ226" s="626"/>
      <c r="BA226" s="629"/>
      <c r="BB226" s="693"/>
      <c r="BC226" s="461"/>
      <c r="BD226" s="461"/>
    </row>
    <row r="227" spans="1:56" s="462" customFormat="1" ht="15.75" customHeight="1" x14ac:dyDescent="0.25">
      <c r="A227" s="861">
        <v>6</v>
      </c>
      <c r="B227" s="867" t="s">
        <v>72</v>
      </c>
      <c r="C227" s="874" t="s">
        <v>26</v>
      </c>
      <c r="D227" s="875" t="s">
        <v>947</v>
      </c>
      <c r="E227" s="855" t="s">
        <v>73</v>
      </c>
      <c r="F227" s="849" t="s">
        <v>123</v>
      </c>
      <c r="G227" s="917">
        <v>75.2</v>
      </c>
      <c r="H227" s="917">
        <v>75.2</v>
      </c>
      <c r="I227" s="920" t="s">
        <v>41</v>
      </c>
      <c r="J227" s="912" t="s">
        <v>436</v>
      </c>
      <c r="K227" s="914" t="s">
        <v>1232</v>
      </c>
      <c r="L227" s="774"/>
      <c r="M227" s="774"/>
      <c r="N227" s="774"/>
      <c r="O227" s="774"/>
      <c r="P227" s="774"/>
      <c r="Q227" s="774"/>
      <c r="R227" s="774"/>
      <c r="S227" s="774"/>
      <c r="T227" s="774"/>
      <c r="U227" s="774"/>
      <c r="V227" s="774"/>
      <c r="W227" s="774"/>
      <c r="X227" s="774"/>
      <c r="Y227" s="774"/>
      <c r="Z227" s="774"/>
      <c r="AA227" s="774"/>
      <c r="AB227" s="774"/>
      <c r="AC227" s="774"/>
      <c r="AD227" s="774"/>
      <c r="AE227" s="774"/>
      <c r="AF227" s="774"/>
      <c r="AG227" s="774"/>
      <c r="AH227" s="774"/>
      <c r="AI227" s="774"/>
      <c r="AJ227" s="774"/>
      <c r="AK227" s="774"/>
      <c r="AL227" s="774"/>
      <c r="AM227" s="774"/>
      <c r="AN227" s="774"/>
      <c r="AO227" s="774"/>
      <c r="AP227" s="774"/>
      <c r="AQ227" s="774"/>
      <c r="AR227" s="774"/>
      <c r="AS227" s="774"/>
      <c r="AT227" s="774"/>
      <c r="AU227" s="774"/>
      <c r="AV227" s="774"/>
      <c r="AW227" s="774"/>
      <c r="AX227" s="774"/>
      <c r="AY227" s="627" t="s">
        <v>993</v>
      </c>
      <c r="AZ227" s="626" t="s">
        <v>974</v>
      </c>
      <c r="BA227" s="629"/>
      <c r="BB227" s="693"/>
      <c r="BC227" s="461"/>
      <c r="BD227" s="461"/>
    </row>
    <row r="228" spans="1:56" s="462" customFormat="1" ht="15.75" customHeight="1" x14ac:dyDescent="0.25">
      <c r="A228" s="861"/>
      <c r="B228" s="867"/>
      <c r="C228" s="874"/>
      <c r="D228" s="876"/>
      <c r="E228" s="855"/>
      <c r="F228" s="878"/>
      <c r="G228" s="918"/>
      <c r="H228" s="918"/>
      <c r="I228" s="921"/>
      <c r="J228" s="923"/>
      <c r="K228" s="914"/>
      <c r="L228" s="774"/>
      <c r="M228" s="774"/>
      <c r="N228" s="774"/>
      <c r="O228" s="774"/>
      <c r="P228" s="774"/>
      <c r="Q228" s="774"/>
      <c r="R228" s="774"/>
      <c r="S228" s="774"/>
      <c r="T228" s="774"/>
      <c r="U228" s="774"/>
      <c r="V228" s="774"/>
      <c r="W228" s="774"/>
      <c r="X228" s="774"/>
      <c r="Y228" s="774"/>
      <c r="Z228" s="774"/>
      <c r="AA228" s="774"/>
      <c r="AB228" s="774"/>
      <c r="AC228" s="774"/>
      <c r="AD228" s="774"/>
      <c r="AE228" s="774"/>
      <c r="AF228" s="774"/>
      <c r="AG228" s="774"/>
      <c r="AH228" s="774"/>
      <c r="AI228" s="774"/>
      <c r="AJ228" s="774"/>
      <c r="AK228" s="774"/>
      <c r="AL228" s="774"/>
      <c r="AM228" s="774"/>
      <c r="AN228" s="774"/>
      <c r="AO228" s="774"/>
      <c r="AP228" s="774"/>
      <c r="AQ228" s="774"/>
      <c r="AR228" s="774"/>
      <c r="AS228" s="774"/>
      <c r="AT228" s="774"/>
      <c r="AU228" s="774"/>
      <c r="AV228" s="774"/>
      <c r="AW228" s="774"/>
      <c r="AX228" s="774"/>
      <c r="AY228" s="627"/>
      <c r="AZ228" s="626"/>
      <c r="BA228" s="629"/>
      <c r="BB228" s="693"/>
      <c r="BC228" s="461"/>
      <c r="BD228" s="461"/>
    </row>
    <row r="229" spans="1:56" s="462" customFormat="1" ht="15.75" customHeight="1" x14ac:dyDescent="0.25">
      <c r="A229" s="861"/>
      <c r="B229" s="867"/>
      <c r="C229" s="874"/>
      <c r="D229" s="877"/>
      <c r="E229" s="855"/>
      <c r="F229" s="850"/>
      <c r="G229" s="919"/>
      <c r="H229" s="919"/>
      <c r="I229" s="922"/>
      <c r="J229" s="913"/>
      <c r="K229" s="914"/>
      <c r="L229" s="774"/>
      <c r="M229" s="774"/>
      <c r="N229" s="774"/>
      <c r="O229" s="774"/>
      <c r="P229" s="774"/>
      <c r="Q229" s="774"/>
      <c r="R229" s="774"/>
      <c r="S229" s="774"/>
      <c r="T229" s="774"/>
      <c r="U229" s="774"/>
      <c r="V229" s="774"/>
      <c r="W229" s="774"/>
      <c r="X229" s="774"/>
      <c r="Y229" s="774"/>
      <c r="Z229" s="774"/>
      <c r="AA229" s="774"/>
      <c r="AB229" s="774"/>
      <c r="AC229" s="774"/>
      <c r="AD229" s="774"/>
      <c r="AE229" s="774"/>
      <c r="AF229" s="774"/>
      <c r="AG229" s="774"/>
      <c r="AH229" s="774"/>
      <c r="AI229" s="774"/>
      <c r="AJ229" s="774"/>
      <c r="AK229" s="774"/>
      <c r="AL229" s="774"/>
      <c r="AM229" s="774"/>
      <c r="AN229" s="774"/>
      <c r="AO229" s="774"/>
      <c r="AP229" s="774"/>
      <c r="AQ229" s="774"/>
      <c r="AR229" s="774"/>
      <c r="AS229" s="774"/>
      <c r="AT229" s="774"/>
      <c r="AU229" s="774"/>
      <c r="AV229" s="774"/>
      <c r="AW229" s="774"/>
      <c r="AX229" s="774"/>
      <c r="AY229" s="627"/>
      <c r="AZ229" s="626"/>
      <c r="BA229" s="629"/>
      <c r="BB229" s="693"/>
      <c r="BC229" s="461"/>
      <c r="BD229" s="461"/>
    </row>
    <row r="230" spans="1:56" s="462" customFormat="1" ht="47.25" customHeight="1" x14ac:dyDescent="0.25">
      <c r="A230" s="399">
        <v>7</v>
      </c>
      <c r="B230" s="339" t="s">
        <v>10</v>
      </c>
      <c r="C230" s="340" t="s">
        <v>26</v>
      </c>
      <c r="D230" s="423" t="s">
        <v>947</v>
      </c>
      <c r="E230" s="425" t="s">
        <v>73</v>
      </c>
      <c r="F230" s="342" t="s">
        <v>123</v>
      </c>
      <c r="G230" s="281">
        <v>3.2</v>
      </c>
      <c r="H230" s="281">
        <v>3.2</v>
      </c>
      <c r="I230" s="468" t="s">
        <v>41</v>
      </c>
      <c r="J230" s="451" t="s">
        <v>433</v>
      </c>
      <c r="K230" s="504" t="s">
        <v>1232</v>
      </c>
      <c r="L230" s="774"/>
      <c r="M230" s="774"/>
      <c r="N230" s="774"/>
      <c r="O230" s="774"/>
      <c r="P230" s="774"/>
      <c r="Q230" s="774"/>
      <c r="R230" s="774"/>
      <c r="S230" s="774"/>
      <c r="T230" s="774"/>
      <c r="U230" s="774"/>
      <c r="V230" s="774"/>
      <c r="W230" s="774"/>
      <c r="X230" s="774"/>
      <c r="Y230" s="774"/>
      <c r="Z230" s="774"/>
      <c r="AA230" s="774"/>
      <c r="AB230" s="774"/>
      <c r="AC230" s="774"/>
      <c r="AD230" s="774"/>
      <c r="AE230" s="774"/>
      <c r="AF230" s="774"/>
      <c r="AG230" s="774"/>
      <c r="AH230" s="774"/>
      <c r="AI230" s="774"/>
      <c r="AJ230" s="774"/>
      <c r="AK230" s="774"/>
      <c r="AL230" s="774"/>
      <c r="AM230" s="774"/>
      <c r="AN230" s="774"/>
      <c r="AO230" s="774"/>
      <c r="AP230" s="774"/>
      <c r="AQ230" s="774"/>
      <c r="AR230" s="774"/>
      <c r="AS230" s="774"/>
      <c r="AT230" s="774"/>
      <c r="AU230" s="774"/>
      <c r="AV230" s="774"/>
      <c r="AW230" s="774"/>
      <c r="AX230" s="774"/>
      <c r="AY230" s="627" t="s">
        <v>993</v>
      </c>
      <c r="AZ230" s="626" t="s">
        <v>974</v>
      </c>
      <c r="BA230" s="629"/>
      <c r="BB230" s="693"/>
      <c r="BC230" s="461"/>
      <c r="BD230" s="461"/>
    </row>
    <row r="231" spans="1:56" s="462" customFormat="1" ht="63" customHeight="1" x14ac:dyDescent="0.25">
      <c r="A231" s="399">
        <v>8</v>
      </c>
      <c r="B231" s="211" t="s">
        <v>520</v>
      </c>
      <c r="C231" s="463" t="s">
        <v>46</v>
      </c>
      <c r="D231" s="426" t="s">
        <v>947</v>
      </c>
      <c r="E231" s="425" t="s">
        <v>205</v>
      </c>
      <c r="F231" s="326"/>
      <c r="G231" s="270" t="s">
        <v>0</v>
      </c>
      <c r="H231" s="576"/>
      <c r="I231" s="425"/>
      <c r="J231" s="425"/>
      <c r="K231" s="594" t="s">
        <v>1233</v>
      </c>
      <c r="L231" s="795"/>
      <c r="M231" s="795"/>
      <c r="N231" s="795"/>
      <c r="O231" s="795"/>
      <c r="P231" s="795"/>
      <c r="Q231" s="795"/>
      <c r="R231" s="795"/>
      <c r="S231" s="795"/>
      <c r="T231" s="795"/>
      <c r="U231" s="795"/>
      <c r="V231" s="795"/>
      <c r="W231" s="795"/>
      <c r="X231" s="795"/>
      <c r="Y231" s="795"/>
      <c r="Z231" s="795"/>
      <c r="AA231" s="795"/>
      <c r="AB231" s="795"/>
      <c r="AC231" s="795"/>
      <c r="AD231" s="795"/>
      <c r="AE231" s="795"/>
      <c r="AF231" s="795"/>
      <c r="AG231" s="795"/>
      <c r="AH231" s="795"/>
      <c r="AI231" s="795"/>
      <c r="AJ231" s="795"/>
      <c r="AK231" s="795"/>
      <c r="AL231" s="795"/>
      <c r="AM231" s="795"/>
      <c r="AN231" s="795"/>
      <c r="AO231" s="795"/>
      <c r="AP231" s="795"/>
      <c r="AQ231" s="795"/>
      <c r="AR231" s="795"/>
      <c r="AS231" s="795"/>
      <c r="AT231" s="795"/>
      <c r="AU231" s="795"/>
      <c r="AV231" s="795"/>
      <c r="AW231" s="795"/>
      <c r="AX231" s="795"/>
      <c r="AY231" s="627" t="s">
        <v>993</v>
      </c>
      <c r="AZ231" s="626" t="s">
        <v>974</v>
      </c>
      <c r="BA231" s="629"/>
      <c r="BB231" s="693"/>
      <c r="BC231" s="461"/>
      <c r="BD231" s="461"/>
    </row>
    <row r="232" spans="1:56" s="462" customFormat="1" ht="63" customHeight="1" x14ac:dyDescent="0.25">
      <c r="A232" s="399">
        <v>9</v>
      </c>
      <c r="B232" s="211" t="s">
        <v>521</v>
      </c>
      <c r="C232" s="463" t="s">
        <v>46</v>
      </c>
      <c r="D232" s="426" t="s">
        <v>947</v>
      </c>
      <c r="E232" s="425" t="s">
        <v>205</v>
      </c>
      <c r="F232" s="425"/>
      <c r="G232" s="270" t="s">
        <v>0</v>
      </c>
      <c r="H232" s="576"/>
      <c r="I232" s="425"/>
      <c r="J232" s="425"/>
      <c r="K232" s="594" t="s">
        <v>1234</v>
      </c>
      <c r="L232" s="795"/>
      <c r="M232" s="795"/>
      <c r="N232" s="795"/>
      <c r="O232" s="795"/>
      <c r="P232" s="795"/>
      <c r="Q232" s="795"/>
      <c r="R232" s="795"/>
      <c r="S232" s="795"/>
      <c r="T232" s="795"/>
      <c r="U232" s="795"/>
      <c r="V232" s="795"/>
      <c r="W232" s="795"/>
      <c r="X232" s="795"/>
      <c r="Y232" s="795"/>
      <c r="Z232" s="795"/>
      <c r="AA232" s="795"/>
      <c r="AB232" s="795"/>
      <c r="AC232" s="795"/>
      <c r="AD232" s="795"/>
      <c r="AE232" s="795"/>
      <c r="AF232" s="795"/>
      <c r="AG232" s="795"/>
      <c r="AH232" s="795"/>
      <c r="AI232" s="795"/>
      <c r="AJ232" s="795"/>
      <c r="AK232" s="795"/>
      <c r="AL232" s="795"/>
      <c r="AM232" s="795"/>
      <c r="AN232" s="795"/>
      <c r="AO232" s="795"/>
      <c r="AP232" s="795"/>
      <c r="AQ232" s="795"/>
      <c r="AR232" s="795"/>
      <c r="AS232" s="795"/>
      <c r="AT232" s="795"/>
      <c r="AU232" s="795"/>
      <c r="AV232" s="795"/>
      <c r="AW232" s="795"/>
      <c r="AX232" s="795"/>
      <c r="AY232" s="627" t="s">
        <v>993</v>
      </c>
      <c r="AZ232" s="626" t="s">
        <v>974</v>
      </c>
      <c r="BA232" s="629"/>
      <c r="BB232" s="693"/>
      <c r="BC232" s="461"/>
      <c r="BD232" s="461"/>
    </row>
    <row r="233" spans="1:56" s="462" customFormat="1" ht="63" customHeight="1" x14ac:dyDescent="0.25">
      <c r="A233" s="399">
        <v>10</v>
      </c>
      <c r="B233" s="211" t="s">
        <v>522</v>
      </c>
      <c r="C233" s="463" t="s">
        <v>46</v>
      </c>
      <c r="D233" s="426" t="s">
        <v>947</v>
      </c>
      <c r="E233" s="425" t="s">
        <v>205</v>
      </c>
      <c r="F233" s="425"/>
      <c r="G233" s="270" t="s">
        <v>0</v>
      </c>
      <c r="H233" s="576"/>
      <c r="I233" s="425"/>
      <c r="J233" s="262"/>
      <c r="K233" s="593" t="s">
        <v>1235</v>
      </c>
      <c r="L233" s="775"/>
      <c r="M233" s="775"/>
      <c r="N233" s="775"/>
      <c r="O233" s="775"/>
      <c r="P233" s="775"/>
      <c r="Q233" s="775"/>
      <c r="R233" s="775"/>
      <c r="S233" s="775"/>
      <c r="T233" s="775"/>
      <c r="U233" s="775"/>
      <c r="V233" s="775"/>
      <c r="W233" s="775"/>
      <c r="X233" s="775"/>
      <c r="Y233" s="775"/>
      <c r="Z233" s="775"/>
      <c r="AA233" s="775"/>
      <c r="AB233" s="775"/>
      <c r="AC233" s="775"/>
      <c r="AD233" s="775"/>
      <c r="AE233" s="775"/>
      <c r="AF233" s="775"/>
      <c r="AG233" s="775"/>
      <c r="AH233" s="775"/>
      <c r="AI233" s="775"/>
      <c r="AJ233" s="775"/>
      <c r="AK233" s="775"/>
      <c r="AL233" s="775"/>
      <c r="AM233" s="775"/>
      <c r="AN233" s="775"/>
      <c r="AO233" s="775"/>
      <c r="AP233" s="775"/>
      <c r="AQ233" s="775"/>
      <c r="AR233" s="775"/>
      <c r="AS233" s="775"/>
      <c r="AT233" s="775"/>
      <c r="AU233" s="775"/>
      <c r="AV233" s="775"/>
      <c r="AW233" s="775"/>
      <c r="AX233" s="775"/>
      <c r="AY233" s="627" t="s">
        <v>993</v>
      </c>
      <c r="AZ233" s="626" t="s">
        <v>974</v>
      </c>
      <c r="BA233" s="629"/>
      <c r="BB233" s="693"/>
      <c r="BC233" s="461"/>
      <c r="BD233" s="461"/>
    </row>
    <row r="234" spans="1:56" ht="31.5" customHeight="1" x14ac:dyDescent="0.25">
      <c r="A234" s="24"/>
      <c r="B234" s="402" t="s">
        <v>16</v>
      </c>
      <c r="C234" s="117" t="s">
        <v>26</v>
      </c>
      <c r="D234" s="158"/>
      <c r="E234" s="221"/>
      <c r="F234" s="221"/>
      <c r="G234" s="221">
        <f>G236+G237+G238</f>
        <v>8417.4114000000009</v>
      </c>
      <c r="H234" s="221">
        <f>H236+H237+H238</f>
        <v>8406.6088310000014</v>
      </c>
      <c r="I234" s="216"/>
      <c r="J234" s="236"/>
      <c r="K234" s="503"/>
      <c r="L234" s="773"/>
      <c r="M234" s="773"/>
      <c r="N234" s="773"/>
      <c r="O234" s="773"/>
      <c r="P234" s="773"/>
      <c r="Q234" s="773"/>
      <c r="R234" s="773"/>
      <c r="S234" s="773"/>
      <c r="T234" s="773"/>
      <c r="U234" s="773"/>
      <c r="V234" s="773"/>
      <c r="W234" s="773"/>
      <c r="X234" s="773"/>
      <c r="Y234" s="773"/>
      <c r="Z234" s="773"/>
      <c r="AA234" s="773"/>
      <c r="AB234" s="773"/>
      <c r="AC234" s="773"/>
      <c r="AD234" s="773"/>
      <c r="AE234" s="773"/>
      <c r="AF234" s="773"/>
      <c r="AG234" s="773"/>
      <c r="AH234" s="773"/>
      <c r="AI234" s="773"/>
      <c r="AJ234" s="773"/>
      <c r="AK234" s="773"/>
      <c r="AL234" s="773"/>
      <c r="AM234" s="773"/>
      <c r="AN234" s="773"/>
      <c r="AO234" s="773"/>
      <c r="AP234" s="773"/>
      <c r="AQ234" s="773"/>
      <c r="AR234" s="773"/>
      <c r="AS234" s="773"/>
      <c r="AT234" s="773"/>
      <c r="AU234" s="773"/>
      <c r="AV234" s="773"/>
      <c r="AW234" s="773"/>
      <c r="AX234" s="773"/>
      <c r="AY234" s="627"/>
      <c r="AZ234" s="626"/>
      <c r="BC234" s="103">
        <v>1</v>
      </c>
    </row>
    <row r="235" spans="1:56" ht="15.75" customHeight="1" x14ac:dyDescent="0.25">
      <c r="A235" s="5"/>
      <c r="B235" s="33" t="s">
        <v>30</v>
      </c>
      <c r="C235" s="118"/>
      <c r="D235" s="387"/>
      <c r="E235" s="217"/>
      <c r="F235" s="217"/>
      <c r="G235" s="217"/>
      <c r="H235" s="217"/>
      <c r="I235" s="217"/>
      <c r="J235" s="530"/>
      <c r="K235" s="506"/>
      <c r="L235" s="779"/>
      <c r="M235" s="779"/>
      <c r="N235" s="779"/>
      <c r="O235" s="779"/>
      <c r="P235" s="779"/>
      <c r="Q235" s="779"/>
      <c r="R235" s="779"/>
      <c r="S235" s="779"/>
      <c r="T235" s="779"/>
      <c r="U235" s="779"/>
      <c r="V235" s="779"/>
      <c r="W235" s="779"/>
      <c r="X235" s="779"/>
      <c r="Y235" s="779"/>
      <c r="Z235" s="779"/>
      <c r="AA235" s="779"/>
      <c r="AB235" s="779"/>
      <c r="AC235" s="779"/>
      <c r="AD235" s="779"/>
      <c r="AE235" s="779"/>
      <c r="AF235" s="779"/>
      <c r="AG235" s="779"/>
      <c r="AH235" s="779"/>
      <c r="AI235" s="779"/>
      <c r="AJ235" s="779"/>
      <c r="AK235" s="779"/>
      <c r="AL235" s="779"/>
      <c r="AM235" s="779"/>
      <c r="AN235" s="779"/>
      <c r="AO235" s="779"/>
      <c r="AP235" s="779"/>
      <c r="AQ235" s="779"/>
      <c r="AR235" s="779"/>
      <c r="AS235" s="779"/>
      <c r="AT235" s="779"/>
      <c r="AU235" s="779"/>
      <c r="AV235" s="779"/>
      <c r="AW235" s="779"/>
      <c r="AX235" s="779"/>
      <c r="AY235" s="627"/>
      <c r="AZ235" s="626"/>
    </row>
    <row r="236" spans="1:56" ht="31.5" customHeight="1" x14ac:dyDescent="0.25">
      <c r="A236" s="3"/>
      <c r="B236" s="382" t="s">
        <v>8</v>
      </c>
      <c r="C236" s="119" t="s">
        <v>26</v>
      </c>
      <c r="D236" s="387"/>
      <c r="E236" s="217"/>
      <c r="F236" s="217"/>
      <c r="G236" s="222">
        <v>0</v>
      </c>
      <c r="H236" s="222">
        <v>0</v>
      </c>
      <c r="I236" s="217"/>
      <c r="J236" s="530"/>
      <c r="K236" s="506"/>
      <c r="L236" s="779"/>
      <c r="M236" s="779"/>
      <c r="N236" s="779"/>
      <c r="O236" s="779"/>
      <c r="P236" s="779"/>
      <c r="Q236" s="779"/>
      <c r="R236" s="779"/>
      <c r="S236" s="779"/>
      <c r="T236" s="779"/>
      <c r="U236" s="779"/>
      <c r="V236" s="779"/>
      <c r="W236" s="779"/>
      <c r="X236" s="779"/>
      <c r="Y236" s="779"/>
      <c r="Z236" s="779"/>
      <c r="AA236" s="779"/>
      <c r="AB236" s="779"/>
      <c r="AC236" s="779"/>
      <c r="AD236" s="779"/>
      <c r="AE236" s="779"/>
      <c r="AF236" s="779"/>
      <c r="AG236" s="779"/>
      <c r="AH236" s="779"/>
      <c r="AI236" s="779"/>
      <c r="AJ236" s="779"/>
      <c r="AK236" s="779"/>
      <c r="AL236" s="779"/>
      <c r="AM236" s="779"/>
      <c r="AN236" s="779"/>
      <c r="AO236" s="779"/>
      <c r="AP236" s="779"/>
      <c r="AQ236" s="779"/>
      <c r="AR236" s="779"/>
      <c r="AS236" s="779"/>
      <c r="AT236" s="779"/>
      <c r="AU236" s="779"/>
      <c r="AV236" s="779"/>
      <c r="AW236" s="779"/>
      <c r="AX236" s="779"/>
      <c r="AY236" s="627"/>
      <c r="AZ236" s="626"/>
      <c r="BC236" s="103">
        <v>1</v>
      </c>
    </row>
    <row r="237" spans="1:56" ht="31.5" customHeight="1" x14ac:dyDescent="0.25">
      <c r="A237" s="3"/>
      <c r="B237" s="382" t="s">
        <v>31</v>
      </c>
      <c r="C237" s="119" t="s">
        <v>26</v>
      </c>
      <c r="D237" s="387"/>
      <c r="E237" s="217"/>
      <c r="F237" s="217"/>
      <c r="G237" s="222">
        <f>G220+G221+G224+G225+G227+G230</f>
        <v>8417.4114000000009</v>
      </c>
      <c r="H237" s="222">
        <f>H220+H221+H224+H225+H227+H230</f>
        <v>8406.6088310000014</v>
      </c>
      <c r="I237" s="217"/>
      <c r="J237" s="530"/>
      <c r="K237" s="506"/>
      <c r="L237" s="779"/>
      <c r="M237" s="779"/>
      <c r="N237" s="779"/>
      <c r="O237" s="779"/>
      <c r="P237" s="779"/>
      <c r="Q237" s="779"/>
      <c r="R237" s="779"/>
      <c r="S237" s="779"/>
      <c r="T237" s="779"/>
      <c r="U237" s="779"/>
      <c r="V237" s="779"/>
      <c r="W237" s="779"/>
      <c r="X237" s="779"/>
      <c r="Y237" s="779"/>
      <c r="Z237" s="779"/>
      <c r="AA237" s="779"/>
      <c r="AB237" s="779"/>
      <c r="AC237" s="779"/>
      <c r="AD237" s="779"/>
      <c r="AE237" s="779"/>
      <c r="AF237" s="779"/>
      <c r="AG237" s="779"/>
      <c r="AH237" s="779"/>
      <c r="AI237" s="779"/>
      <c r="AJ237" s="779"/>
      <c r="AK237" s="779"/>
      <c r="AL237" s="779"/>
      <c r="AM237" s="779"/>
      <c r="AN237" s="779"/>
      <c r="AO237" s="779"/>
      <c r="AP237" s="779"/>
      <c r="AQ237" s="779"/>
      <c r="AR237" s="779"/>
      <c r="AS237" s="779"/>
      <c r="AT237" s="779"/>
      <c r="AU237" s="779"/>
      <c r="AV237" s="779"/>
      <c r="AW237" s="779"/>
      <c r="AX237" s="779"/>
      <c r="AY237" s="627"/>
      <c r="AZ237" s="626"/>
      <c r="BC237" s="103">
        <v>1</v>
      </c>
    </row>
    <row r="238" spans="1:56" ht="31.5" customHeight="1" x14ac:dyDescent="0.25">
      <c r="A238" s="3"/>
      <c r="B238" s="382" t="s">
        <v>32</v>
      </c>
      <c r="C238" s="119" t="s">
        <v>26</v>
      </c>
      <c r="D238" s="387"/>
      <c r="E238" s="217"/>
      <c r="F238" s="217"/>
      <c r="G238" s="222">
        <v>0</v>
      </c>
      <c r="H238" s="222">
        <v>0</v>
      </c>
      <c r="I238" s="217"/>
      <c r="J238" s="530"/>
      <c r="K238" s="506"/>
      <c r="L238" s="779"/>
      <c r="M238" s="779"/>
      <c r="N238" s="779"/>
      <c r="O238" s="779"/>
      <c r="P238" s="779"/>
      <c r="Q238" s="779"/>
      <c r="R238" s="779"/>
      <c r="S238" s="779"/>
      <c r="T238" s="779"/>
      <c r="U238" s="779"/>
      <c r="V238" s="779"/>
      <c r="W238" s="779"/>
      <c r="X238" s="779"/>
      <c r="Y238" s="779"/>
      <c r="Z238" s="779"/>
      <c r="AA238" s="779"/>
      <c r="AB238" s="779"/>
      <c r="AC238" s="779"/>
      <c r="AD238" s="779"/>
      <c r="AE238" s="779"/>
      <c r="AF238" s="779"/>
      <c r="AG238" s="779"/>
      <c r="AH238" s="779"/>
      <c r="AI238" s="779"/>
      <c r="AJ238" s="779"/>
      <c r="AK238" s="779"/>
      <c r="AL238" s="779"/>
      <c r="AM238" s="779"/>
      <c r="AN238" s="779"/>
      <c r="AO238" s="779"/>
      <c r="AP238" s="779"/>
      <c r="AQ238" s="779"/>
      <c r="AR238" s="779"/>
      <c r="AS238" s="779"/>
      <c r="AT238" s="779"/>
      <c r="AU238" s="779"/>
      <c r="AV238" s="779"/>
      <c r="AW238" s="779"/>
      <c r="AX238" s="779"/>
      <c r="AY238" s="627"/>
      <c r="AZ238" s="626"/>
      <c r="BC238" s="103">
        <v>1</v>
      </c>
    </row>
    <row r="239" spans="1:56" ht="15.75" customHeight="1" x14ac:dyDescent="0.25">
      <c r="A239" s="8"/>
      <c r="B239" s="44" t="s">
        <v>402</v>
      </c>
      <c r="C239" s="120"/>
      <c r="D239" s="396"/>
      <c r="E239" s="216"/>
      <c r="F239" s="216"/>
      <c r="G239" s="495"/>
      <c r="H239" s="495"/>
      <c r="I239" s="495"/>
      <c r="J239" s="542"/>
      <c r="K239" s="512"/>
      <c r="L239" s="796"/>
      <c r="M239" s="796"/>
      <c r="N239" s="796"/>
      <c r="O239" s="796"/>
      <c r="P239" s="796"/>
      <c r="Q239" s="796"/>
      <c r="R239" s="796"/>
      <c r="S239" s="796"/>
      <c r="T239" s="796"/>
      <c r="U239" s="796"/>
      <c r="V239" s="796"/>
      <c r="W239" s="796"/>
      <c r="X239" s="796"/>
      <c r="Y239" s="796"/>
      <c r="Z239" s="796"/>
      <c r="AA239" s="796"/>
      <c r="AB239" s="796"/>
      <c r="AC239" s="796"/>
      <c r="AD239" s="796"/>
      <c r="AE239" s="796"/>
      <c r="AF239" s="796"/>
      <c r="AG239" s="796"/>
      <c r="AH239" s="796"/>
      <c r="AI239" s="796"/>
      <c r="AJ239" s="796"/>
      <c r="AK239" s="796"/>
      <c r="AL239" s="796"/>
      <c r="AM239" s="796"/>
      <c r="AN239" s="796"/>
      <c r="AO239" s="796"/>
      <c r="AP239" s="796"/>
      <c r="AQ239" s="796"/>
      <c r="AR239" s="796"/>
      <c r="AS239" s="796"/>
      <c r="AT239" s="796"/>
      <c r="AU239" s="796"/>
      <c r="AV239" s="796"/>
      <c r="AW239" s="796"/>
      <c r="AX239" s="796"/>
      <c r="AY239" s="630"/>
      <c r="AZ239" s="631"/>
    </row>
    <row r="240" spans="1:56" ht="15.75" customHeight="1" x14ac:dyDescent="0.25">
      <c r="A240" s="8"/>
      <c r="B240" s="401" t="s">
        <v>77</v>
      </c>
      <c r="C240" s="114"/>
      <c r="D240" s="396"/>
      <c r="E240" s="216"/>
      <c r="F240" s="216"/>
      <c r="G240" s="219"/>
      <c r="H240" s="219"/>
      <c r="I240" s="495"/>
      <c r="J240" s="542"/>
      <c r="K240" s="512"/>
      <c r="L240" s="796"/>
      <c r="M240" s="796"/>
      <c r="N240" s="796"/>
      <c r="O240" s="796"/>
      <c r="P240" s="796"/>
      <c r="Q240" s="796"/>
      <c r="R240" s="796"/>
      <c r="S240" s="796"/>
      <c r="T240" s="796"/>
      <c r="U240" s="796"/>
      <c r="V240" s="796"/>
      <c r="W240" s="796"/>
      <c r="X240" s="796"/>
      <c r="Y240" s="796"/>
      <c r="Z240" s="796"/>
      <c r="AA240" s="796"/>
      <c r="AB240" s="796"/>
      <c r="AC240" s="796"/>
      <c r="AD240" s="796"/>
      <c r="AE240" s="796"/>
      <c r="AF240" s="796"/>
      <c r="AG240" s="796"/>
      <c r="AH240" s="796"/>
      <c r="AI240" s="796"/>
      <c r="AJ240" s="796"/>
      <c r="AK240" s="796"/>
      <c r="AL240" s="796"/>
      <c r="AM240" s="796"/>
      <c r="AN240" s="796"/>
      <c r="AO240" s="796"/>
      <c r="AP240" s="796"/>
      <c r="AQ240" s="796"/>
      <c r="AR240" s="796"/>
      <c r="AS240" s="796"/>
      <c r="AT240" s="796"/>
      <c r="AU240" s="796"/>
      <c r="AV240" s="796"/>
      <c r="AW240" s="796"/>
      <c r="AX240" s="796"/>
      <c r="AY240" s="630"/>
      <c r="AZ240" s="631"/>
    </row>
    <row r="241" spans="1:56" s="420" customFormat="1" ht="78.75" customHeight="1" x14ac:dyDescent="0.25">
      <c r="A241" s="390">
        <v>1</v>
      </c>
      <c r="B241" s="15" t="s">
        <v>130</v>
      </c>
      <c r="C241" s="115" t="s">
        <v>38</v>
      </c>
      <c r="D241" s="425" t="s">
        <v>653</v>
      </c>
      <c r="E241" s="740" t="s">
        <v>708</v>
      </c>
      <c r="F241" s="390">
        <v>7.1</v>
      </c>
      <c r="G241" s="390">
        <v>7.1</v>
      </c>
      <c r="H241" s="390" t="s">
        <v>1302</v>
      </c>
      <c r="I241" s="425" t="s">
        <v>947</v>
      </c>
      <c r="J241" s="262" t="s">
        <v>947</v>
      </c>
      <c r="K241" s="593" t="s">
        <v>1303</v>
      </c>
      <c r="L241" s="775"/>
      <c r="M241" s="775"/>
      <c r="N241" s="775"/>
      <c r="O241" s="775"/>
      <c r="P241" s="775"/>
      <c r="Q241" s="775"/>
      <c r="R241" s="775"/>
      <c r="S241" s="775"/>
      <c r="T241" s="775"/>
      <c r="U241" s="775"/>
      <c r="V241" s="775"/>
      <c r="W241" s="775"/>
      <c r="X241" s="775"/>
      <c r="Y241" s="775"/>
      <c r="Z241" s="775"/>
      <c r="AA241" s="775"/>
      <c r="AB241" s="775"/>
      <c r="AC241" s="775"/>
      <c r="AD241" s="775"/>
      <c r="AE241" s="775"/>
      <c r="AF241" s="775"/>
      <c r="AG241" s="775"/>
      <c r="AH241" s="775"/>
      <c r="AI241" s="775"/>
      <c r="AJ241" s="775"/>
      <c r="AK241" s="775"/>
      <c r="AL241" s="775"/>
      <c r="AM241" s="775"/>
      <c r="AN241" s="775"/>
      <c r="AO241" s="775"/>
      <c r="AP241" s="775"/>
      <c r="AQ241" s="775"/>
      <c r="AR241" s="775"/>
      <c r="AS241" s="775"/>
      <c r="AT241" s="775"/>
      <c r="AU241" s="775"/>
      <c r="AV241" s="775"/>
      <c r="AW241" s="775"/>
      <c r="AX241" s="775"/>
      <c r="AY241" s="627" t="s">
        <v>1132</v>
      </c>
      <c r="AZ241" s="632" t="s">
        <v>973</v>
      </c>
      <c r="BA241" s="622">
        <v>51</v>
      </c>
      <c r="BB241" s="692"/>
      <c r="BC241" s="448"/>
      <c r="BD241" s="448"/>
    </row>
    <row r="242" spans="1:56" s="420" customFormat="1" ht="63" customHeight="1" x14ac:dyDescent="0.25">
      <c r="A242" s="390">
        <v>2</v>
      </c>
      <c r="B242" s="15" t="s">
        <v>131</v>
      </c>
      <c r="C242" s="115" t="s">
        <v>38</v>
      </c>
      <c r="D242" s="425" t="s">
        <v>661</v>
      </c>
      <c r="E242" s="740" t="s">
        <v>709</v>
      </c>
      <c r="F242" s="390">
        <v>78</v>
      </c>
      <c r="G242" s="390">
        <v>78</v>
      </c>
      <c r="H242" s="390">
        <v>78</v>
      </c>
      <c r="I242" s="425" t="s">
        <v>947</v>
      </c>
      <c r="J242" s="262" t="s">
        <v>947</v>
      </c>
      <c r="K242" s="590" t="s">
        <v>965</v>
      </c>
      <c r="L242" s="785"/>
      <c r="M242" s="785"/>
      <c r="N242" s="785"/>
      <c r="O242" s="785"/>
      <c r="P242" s="785"/>
      <c r="Q242" s="785"/>
      <c r="R242" s="785"/>
      <c r="S242" s="785"/>
      <c r="T242" s="785"/>
      <c r="U242" s="785"/>
      <c r="V242" s="785"/>
      <c r="W242" s="785"/>
      <c r="X242" s="785"/>
      <c r="Y242" s="785"/>
      <c r="Z242" s="785"/>
      <c r="AA242" s="785"/>
      <c r="AB242" s="785"/>
      <c r="AC242" s="785"/>
      <c r="AD242" s="785"/>
      <c r="AE242" s="785"/>
      <c r="AF242" s="785"/>
      <c r="AG242" s="785"/>
      <c r="AH242" s="785"/>
      <c r="AI242" s="785"/>
      <c r="AJ242" s="785"/>
      <c r="AK242" s="785"/>
      <c r="AL242" s="785"/>
      <c r="AM242" s="785"/>
      <c r="AN242" s="785"/>
      <c r="AO242" s="785"/>
      <c r="AP242" s="785"/>
      <c r="AQ242" s="785"/>
      <c r="AR242" s="785"/>
      <c r="AS242" s="785"/>
      <c r="AT242" s="785"/>
      <c r="AU242" s="785"/>
      <c r="AV242" s="785"/>
      <c r="AW242" s="785"/>
      <c r="AX242" s="785"/>
      <c r="AY242" s="632" t="s">
        <v>993</v>
      </c>
      <c r="AZ242" s="632" t="s">
        <v>973</v>
      </c>
      <c r="BA242" s="622">
        <v>52</v>
      </c>
      <c r="BB242" s="692"/>
      <c r="BC242" s="448"/>
      <c r="BD242" s="448"/>
    </row>
    <row r="243" spans="1:56" s="420" customFormat="1" ht="15.75" customHeight="1" x14ac:dyDescent="0.25">
      <c r="A243" s="90"/>
      <c r="B243" s="96" t="s">
        <v>37</v>
      </c>
      <c r="C243" s="132"/>
      <c r="D243" s="167"/>
      <c r="E243" s="220"/>
      <c r="F243" s="220"/>
      <c r="G243" s="220"/>
      <c r="H243" s="220"/>
      <c r="I243" s="374"/>
      <c r="J243" s="456"/>
      <c r="K243" s="513"/>
      <c r="L243" s="797"/>
      <c r="M243" s="797"/>
      <c r="N243" s="797"/>
      <c r="O243" s="797"/>
      <c r="P243" s="797"/>
      <c r="Q243" s="797"/>
      <c r="R243" s="797"/>
      <c r="S243" s="797"/>
      <c r="T243" s="797"/>
      <c r="U243" s="797"/>
      <c r="V243" s="797"/>
      <c r="W243" s="797"/>
      <c r="X243" s="797"/>
      <c r="Y243" s="797"/>
      <c r="Z243" s="797"/>
      <c r="AA243" s="797"/>
      <c r="AB243" s="797"/>
      <c r="AC243" s="797"/>
      <c r="AD243" s="797"/>
      <c r="AE243" s="797"/>
      <c r="AF243" s="797"/>
      <c r="AG243" s="797"/>
      <c r="AH243" s="797"/>
      <c r="AI243" s="797"/>
      <c r="AJ243" s="797"/>
      <c r="AK243" s="797"/>
      <c r="AL243" s="797"/>
      <c r="AM243" s="797"/>
      <c r="AN243" s="797"/>
      <c r="AO243" s="797"/>
      <c r="AP243" s="797"/>
      <c r="AQ243" s="797"/>
      <c r="AR243" s="797"/>
      <c r="AS243" s="797"/>
      <c r="AT243" s="797"/>
      <c r="AU243" s="797"/>
      <c r="AV243" s="797"/>
      <c r="AW243" s="797"/>
      <c r="AX243" s="797"/>
      <c r="AY243" s="632"/>
      <c r="AZ243" s="632"/>
      <c r="BA243" s="622"/>
      <c r="BB243" s="692"/>
      <c r="BC243" s="448"/>
      <c r="BD243" s="448"/>
    </row>
    <row r="244" spans="1:56" s="420" customFormat="1" ht="94.5" customHeight="1" x14ac:dyDescent="0.25">
      <c r="A244" s="425">
        <v>2</v>
      </c>
      <c r="B244" s="339" t="s">
        <v>582</v>
      </c>
      <c r="C244" s="340" t="s">
        <v>133</v>
      </c>
      <c r="D244" s="425" t="s">
        <v>947</v>
      </c>
      <c r="E244" s="425" t="s">
        <v>430</v>
      </c>
      <c r="F244" s="425"/>
      <c r="G244" s="192">
        <v>1.07</v>
      </c>
      <c r="H244" s="192">
        <v>1.07</v>
      </c>
      <c r="I244" s="390" t="s">
        <v>41</v>
      </c>
      <c r="J244" s="262" t="s">
        <v>373</v>
      </c>
      <c r="K244" s="593" t="s">
        <v>1006</v>
      </c>
      <c r="L244" s="775"/>
      <c r="M244" s="775"/>
      <c r="N244" s="775"/>
      <c r="O244" s="775"/>
      <c r="P244" s="775"/>
      <c r="Q244" s="775"/>
      <c r="R244" s="775"/>
      <c r="S244" s="775"/>
      <c r="T244" s="775"/>
      <c r="U244" s="775"/>
      <c r="V244" s="775"/>
      <c r="W244" s="775"/>
      <c r="X244" s="775"/>
      <c r="Y244" s="775"/>
      <c r="Z244" s="775"/>
      <c r="AA244" s="775"/>
      <c r="AB244" s="775"/>
      <c r="AC244" s="775"/>
      <c r="AD244" s="775"/>
      <c r="AE244" s="775"/>
      <c r="AF244" s="775"/>
      <c r="AG244" s="775"/>
      <c r="AH244" s="775"/>
      <c r="AI244" s="775"/>
      <c r="AJ244" s="775"/>
      <c r="AK244" s="775"/>
      <c r="AL244" s="775"/>
      <c r="AM244" s="775"/>
      <c r="AN244" s="775"/>
      <c r="AO244" s="775"/>
      <c r="AP244" s="775"/>
      <c r="AQ244" s="775"/>
      <c r="AR244" s="775"/>
      <c r="AS244" s="775"/>
      <c r="AT244" s="775"/>
      <c r="AU244" s="775"/>
      <c r="AV244" s="775"/>
      <c r="AW244" s="775"/>
      <c r="AX244" s="775"/>
      <c r="AY244" s="632" t="s">
        <v>993</v>
      </c>
      <c r="AZ244" s="632" t="s">
        <v>974</v>
      </c>
      <c r="BA244" s="622"/>
      <c r="BB244" s="692"/>
      <c r="BC244" s="448"/>
      <c r="BD244" s="448"/>
    </row>
    <row r="245" spans="1:56" s="420" customFormat="1" ht="47.25" customHeight="1" x14ac:dyDescent="0.25">
      <c r="A245" s="425">
        <v>3</v>
      </c>
      <c r="B245" s="339" t="s">
        <v>583</v>
      </c>
      <c r="C245" s="340" t="s">
        <v>133</v>
      </c>
      <c r="D245" s="425" t="s">
        <v>947</v>
      </c>
      <c r="E245" s="425" t="s">
        <v>372</v>
      </c>
      <c r="F245" s="425"/>
      <c r="G245" s="192">
        <v>3.16</v>
      </c>
      <c r="H245" s="192">
        <v>3.16</v>
      </c>
      <c r="I245" s="390" t="s">
        <v>41</v>
      </c>
      <c r="J245" s="262">
        <v>283005000</v>
      </c>
      <c r="K245" s="593" t="s">
        <v>1007</v>
      </c>
      <c r="L245" s="775"/>
      <c r="M245" s="775"/>
      <c r="N245" s="775"/>
      <c r="O245" s="775"/>
      <c r="P245" s="775"/>
      <c r="Q245" s="775"/>
      <c r="R245" s="775"/>
      <c r="S245" s="775"/>
      <c r="T245" s="775"/>
      <c r="U245" s="775"/>
      <c r="V245" s="775"/>
      <c r="W245" s="775"/>
      <c r="X245" s="775"/>
      <c r="Y245" s="775"/>
      <c r="Z245" s="775"/>
      <c r="AA245" s="775"/>
      <c r="AB245" s="775"/>
      <c r="AC245" s="775"/>
      <c r="AD245" s="775"/>
      <c r="AE245" s="775"/>
      <c r="AF245" s="775"/>
      <c r="AG245" s="775"/>
      <c r="AH245" s="775"/>
      <c r="AI245" s="775"/>
      <c r="AJ245" s="775"/>
      <c r="AK245" s="775"/>
      <c r="AL245" s="775"/>
      <c r="AM245" s="775"/>
      <c r="AN245" s="775"/>
      <c r="AO245" s="775"/>
      <c r="AP245" s="775"/>
      <c r="AQ245" s="775"/>
      <c r="AR245" s="775"/>
      <c r="AS245" s="775"/>
      <c r="AT245" s="775"/>
      <c r="AU245" s="775"/>
      <c r="AV245" s="775"/>
      <c r="AW245" s="775"/>
      <c r="AX245" s="775"/>
      <c r="AY245" s="632" t="s">
        <v>993</v>
      </c>
      <c r="AZ245" s="632" t="s">
        <v>974</v>
      </c>
      <c r="BA245" s="622"/>
      <c r="BB245" s="692"/>
      <c r="BC245" s="448"/>
      <c r="BD245" s="448"/>
    </row>
    <row r="246" spans="1:56" s="420" customFormat="1" ht="31.5" customHeight="1" x14ac:dyDescent="0.25">
      <c r="A246" s="425">
        <v>4</v>
      </c>
      <c r="B246" s="339" t="s">
        <v>523</v>
      </c>
      <c r="C246" s="340" t="s">
        <v>133</v>
      </c>
      <c r="D246" s="425" t="s">
        <v>947</v>
      </c>
      <c r="E246" s="425" t="s">
        <v>372</v>
      </c>
      <c r="F246" s="425">
        <v>3.5</v>
      </c>
      <c r="G246" s="192">
        <v>1.928936</v>
      </c>
      <c r="H246" s="192">
        <v>1.928936</v>
      </c>
      <c r="I246" s="390" t="s">
        <v>41</v>
      </c>
      <c r="J246" s="262">
        <v>283005000</v>
      </c>
      <c r="K246" s="593" t="s">
        <v>1008</v>
      </c>
      <c r="L246" s="775"/>
      <c r="M246" s="775"/>
      <c r="N246" s="775"/>
      <c r="O246" s="775"/>
      <c r="P246" s="775"/>
      <c r="Q246" s="775"/>
      <c r="R246" s="775"/>
      <c r="S246" s="775"/>
      <c r="T246" s="775"/>
      <c r="U246" s="775"/>
      <c r="V246" s="775"/>
      <c r="W246" s="775"/>
      <c r="X246" s="775"/>
      <c r="Y246" s="775"/>
      <c r="Z246" s="775"/>
      <c r="AA246" s="775"/>
      <c r="AB246" s="775"/>
      <c r="AC246" s="775"/>
      <c r="AD246" s="775"/>
      <c r="AE246" s="775"/>
      <c r="AF246" s="775"/>
      <c r="AG246" s="775"/>
      <c r="AH246" s="775"/>
      <c r="AI246" s="775"/>
      <c r="AJ246" s="775"/>
      <c r="AK246" s="775"/>
      <c r="AL246" s="775"/>
      <c r="AM246" s="775"/>
      <c r="AN246" s="775"/>
      <c r="AO246" s="775"/>
      <c r="AP246" s="775"/>
      <c r="AQ246" s="775"/>
      <c r="AR246" s="775"/>
      <c r="AS246" s="775"/>
      <c r="AT246" s="775"/>
      <c r="AU246" s="775"/>
      <c r="AV246" s="775"/>
      <c r="AW246" s="775"/>
      <c r="AX246" s="775"/>
      <c r="AY246" s="632" t="s">
        <v>993</v>
      </c>
      <c r="AZ246" s="632" t="s">
        <v>974</v>
      </c>
      <c r="BA246" s="622"/>
      <c r="BB246" s="692"/>
      <c r="BC246" s="448"/>
      <c r="BD246" s="448"/>
    </row>
    <row r="247" spans="1:56" s="420" customFormat="1" ht="47.25" customHeight="1" x14ac:dyDescent="0.25">
      <c r="A247" s="425">
        <v>8</v>
      </c>
      <c r="B247" s="394" t="s">
        <v>524</v>
      </c>
      <c r="C247" s="340" t="s">
        <v>133</v>
      </c>
      <c r="D247" s="425" t="s">
        <v>947</v>
      </c>
      <c r="E247" s="425" t="s">
        <v>372</v>
      </c>
      <c r="F247" s="425">
        <v>2.4</v>
      </c>
      <c r="G247" s="306">
        <v>2.6</v>
      </c>
      <c r="H247" s="306">
        <v>2.6</v>
      </c>
      <c r="I247" s="403" t="s">
        <v>41</v>
      </c>
      <c r="J247" s="262">
        <v>283005000</v>
      </c>
      <c r="K247" s="593" t="s">
        <v>1009</v>
      </c>
      <c r="L247" s="775"/>
      <c r="M247" s="775"/>
      <c r="N247" s="775"/>
      <c r="O247" s="775"/>
      <c r="P247" s="775"/>
      <c r="Q247" s="775"/>
      <c r="R247" s="775"/>
      <c r="S247" s="775"/>
      <c r="T247" s="775"/>
      <c r="U247" s="775"/>
      <c r="V247" s="775"/>
      <c r="W247" s="775"/>
      <c r="X247" s="775"/>
      <c r="Y247" s="775"/>
      <c r="Z247" s="775"/>
      <c r="AA247" s="775"/>
      <c r="AB247" s="775"/>
      <c r="AC247" s="775"/>
      <c r="AD247" s="775"/>
      <c r="AE247" s="775"/>
      <c r="AF247" s="775"/>
      <c r="AG247" s="775"/>
      <c r="AH247" s="775"/>
      <c r="AI247" s="775"/>
      <c r="AJ247" s="775"/>
      <c r="AK247" s="775"/>
      <c r="AL247" s="775"/>
      <c r="AM247" s="775"/>
      <c r="AN247" s="775"/>
      <c r="AO247" s="775"/>
      <c r="AP247" s="775"/>
      <c r="AQ247" s="775"/>
      <c r="AR247" s="775"/>
      <c r="AS247" s="775"/>
      <c r="AT247" s="775"/>
      <c r="AU247" s="775"/>
      <c r="AV247" s="775"/>
      <c r="AW247" s="775"/>
      <c r="AX247" s="775"/>
      <c r="AY247" s="632" t="s">
        <v>993</v>
      </c>
      <c r="AZ247" s="632" t="s">
        <v>974</v>
      </c>
      <c r="BA247" s="622"/>
      <c r="BB247" s="692"/>
      <c r="BC247" s="448"/>
      <c r="BD247" s="448"/>
    </row>
    <row r="248" spans="1:56" s="420" customFormat="1" ht="126" customHeight="1" x14ac:dyDescent="0.25">
      <c r="A248" s="425">
        <v>9</v>
      </c>
      <c r="B248" s="42" t="s">
        <v>572</v>
      </c>
      <c r="C248" s="340" t="s">
        <v>52</v>
      </c>
      <c r="D248" s="425" t="s">
        <v>947</v>
      </c>
      <c r="E248" s="425" t="s">
        <v>430</v>
      </c>
      <c r="F248" s="425">
        <v>1.2</v>
      </c>
      <c r="G248" s="192">
        <v>1.1000000000000001</v>
      </c>
      <c r="H248" s="192">
        <v>1.1000000000000001</v>
      </c>
      <c r="I248" s="390" t="s">
        <v>41</v>
      </c>
      <c r="J248" s="262" t="s">
        <v>373</v>
      </c>
      <c r="K248" s="593" t="s">
        <v>1010</v>
      </c>
      <c r="L248" s="775"/>
      <c r="M248" s="775"/>
      <c r="N248" s="775"/>
      <c r="O248" s="775"/>
      <c r="P248" s="775"/>
      <c r="Q248" s="775"/>
      <c r="R248" s="775"/>
      <c r="S248" s="775"/>
      <c r="T248" s="775"/>
      <c r="U248" s="775"/>
      <c r="V248" s="775"/>
      <c r="W248" s="775"/>
      <c r="X248" s="775"/>
      <c r="Y248" s="775"/>
      <c r="Z248" s="775"/>
      <c r="AA248" s="775"/>
      <c r="AB248" s="775"/>
      <c r="AC248" s="775"/>
      <c r="AD248" s="775"/>
      <c r="AE248" s="775"/>
      <c r="AF248" s="775"/>
      <c r="AG248" s="775"/>
      <c r="AH248" s="775"/>
      <c r="AI248" s="775"/>
      <c r="AJ248" s="775"/>
      <c r="AK248" s="775"/>
      <c r="AL248" s="775"/>
      <c r="AM248" s="775"/>
      <c r="AN248" s="775"/>
      <c r="AO248" s="775"/>
      <c r="AP248" s="775"/>
      <c r="AQ248" s="775"/>
      <c r="AR248" s="775"/>
      <c r="AS248" s="775"/>
      <c r="AT248" s="775"/>
      <c r="AU248" s="775"/>
      <c r="AV248" s="775"/>
      <c r="AW248" s="775"/>
      <c r="AX248" s="775"/>
      <c r="AY248" s="632" t="s">
        <v>993</v>
      </c>
      <c r="AZ248" s="632" t="s">
        <v>974</v>
      </c>
      <c r="BA248" s="622"/>
      <c r="BB248" s="692"/>
      <c r="BC248" s="448"/>
      <c r="BD248" s="448"/>
    </row>
    <row r="249" spans="1:56" s="420" customFormat="1" ht="47.25" customHeight="1" x14ac:dyDescent="0.25">
      <c r="A249" s="425">
        <v>11</v>
      </c>
      <c r="B249" s="394" t="s">
        <v>374</v>
      </c>
      <c r="C249" s="340" t="s">
        <v>52</v>
      </c>
      <c r="D249" s="425" t="s">
        <v>947</v>
      </c>
      <c r="E249" s="425" t="s">
        <v>430</v>
      </c>
      <c r="F249" s="425">
        <v>0.9</v>
      </c>
      <c r="G249" s="192">
        <v>0.85</v>
      </c>
      <c r="H249" s="192">
        <v>0.85</v>
      </c>
      <c r="I249" s="390" t="s">
        <v>41</v>
      </c>
      <c r="J249" s="262" t="s">
        <v>373</v>
      </c>
      <c r="K249" s="593" t="s">
        <v>1011</v>
      </c>
      <c r="L249" s="775"/>
      <c r="M249" s="775"/>
      <c r="N249" s="775"/>
      <c r="O249" s="775"/>
      <c r="P249" s="775"/>
      <c r="Q249" s="775"/>
      <c r="R249" s="775"/>
      <c r="S249" s="775"/>
      <c r="T249" s="775"/>
      <c r="U249" s="775"/>
      <c r="V249" s="775"/>
      <c r="W249" s="775"/>
      <c r="X249" s="775"/>
      <c r="Y249" s="775"/>
      <c r="Z249" s="775"/>
      <c r="AA249" s="775"/>
      <c r="AB249" s="775"/>
      <c r="AC249" s="775"/>
      <c r="AD249" s="775"/>
      <c r="AE249" s="775"/>
      <c r="AF249" s="775"/>
      <c r="AG249" s="775"/>
      <c r="AH249" s="775"/>
      <c r="AI249" s="775"/>
      <c r="AJ249" s="775"/>
      <c r="AK249" s="775"/>
      <c r="AL249" s="775"/>
      <c r="AM249" s="775"/>
      <c r="AN249" s="775"/>
      <c r="AO249" s="775"/>
      <c r="AP249" s="775"/>
      <c r="AQ249" s="775"/>
      <c r="AR249" s="775"/>
      <c r="AS249" s="775"/>
      <c r="AT249" s="775"/>
      <c r="AU249" s="775"/>
      <c r="AV249" s="775"/>
      <c r="AW249" s="775"/>
      <c r="AX249" s="775"/>
      <c r="AY249" s="632" t="s">
        <v>993</v>
      </c>
      <c r="AZ249" s="632" t="s">
        <v>974</v>
      </c>
      <c r="BA249" s="622"/>
      <c r="BB249" s="692"/>
      <c r="BC249" s="448"/>
      <c r="BD249" s="448"/>
    </row>
    <row r="250" spans="1:56" s="420" customFormat="1" ht="47.25" customHeight="1" x14ac:dyDescent="0.25">
      <c r="A250" s="425">
        <v>12</v>
      </c>
      <c r="B250" s="394" t="s">
        <v>132</v>
      </c>
      <c r="C250" s="340" t="s">
        <v>52</v>
      </c>
      <c r="D250" s="425" t="s">
        <v>947</v>
      </c>
      <c r="E250" s="425" t="s">
        <v>372</v>
      </c>
      <c r="F250" s="425">
        <v>1.4</v>
      </c>
      <c r="G250" s="192">
        <v>1.1160000000000001</v>
      </c>
      <c r="H250" s="192">
        <v>1.1160000000000001</v>
      </c>
      <c r="I250" s="390" t="s">
        <v>41</v>
      </c>
      <c r="J250" s="262" t="s">
        <v>373</v>
      </c>
      <c r="K250" s="593" t="s">
        <v>1012</v>
      </c>
      <c r="L250" s="775"/>
      <c r="M250" s="775"/>
      <c r="N250" s="775"/>
      <c r="O250" s="775"/>
      <c r="P250" s="775"/>
      <c r="Q250" s="775"/>
      <c r="R250" s="775"/>
      <c r="S250" s="775"/>
      <c r="T250" s="775"/>
      <c r="U250" s="775"/>
      <c r="V250" s="775"/>
      <c r="W250" s="775"/>
      <c r="X250" s="775"/>
      <c r="Y250" s="775"/>
      <c r="Z250" s="775"/>
      <c r="AA250" s="775"/>
      <c r="AB250" s="775"/>
      <c r="AC250" s="775"/>
      <c r="AD250" s="775"/>
      <c r="AE250" s="775"/>
      <c r="AF250" s="775"/>
      <c r="AG250" s="775"/>
      <c r="AH250" s="775"/>
      <c r="AI250" s="775"/>
      <c r="AJ250" s="775"/>
      <c r="AK250" s="775"/>
      <c r="AL250" s="775"/>
      <c r="AM250" s="775"/>
      <c r="AN250" s="775"/>
      <c r="AO250" s="775"/>
      <c r="AP250" s="775"/>
      <c r="AQ250" s="775"/>
      <c r="AR250" s="775"/>
      <c r="AS250" s="775"/>
      <c r="AT250" s="775"/>
      <c r="AU250" s="775"/>
      <c r="AV250" s="775"/>
      <c r="AW250" s="775"/>
      <c r="AX250" s="775"/>
      <c r="AY250" s="632" t="s">
        <v>993</v>
      </c>
      <c r="AZ250" s="632" t="s">
        <v>974</v>
      </c>
      <c r="BA250" s="622"/>
      <c r="BB250" s="692"/>
      <c r="BC250" s="448"/>
      <c r="BD250" s="448"/>
    </row>
    <row r="251" spans="1:56" s="420" customFormat="1" ht="63" customHeight="1" x14ac:dyDescent="0.25">
      <c r="A251" s="425">
        <v>14</v>
      </c>
      <c r="B251" s="394" t="s">
        <v>525</v>
      </c>
      <c r="C251" s="340" t="s">
        <v>52</v>
      </c>
      <c r="D251" s="425" t="s">
        <v>947</v>
      </c>
      <c r="E251" s="425" t="s">
        <v>375</v>
      </c>
      <c r="F251" s="425">
        <v>2.2000000000000002</v>
      </c>
      <c r="G251" s="192">
        <v>1.3</v>
      </c>
      <c r="H251" s="192">
        <v>1.3</v>
      </c>
      <c r="I251" s="390" t="s">
        <v>41</v>
      </c>
      <c r="J251" s="262">
        <v>283005000</v>
      </c>
      <c r="K251" s="593" t="s">
        <v>1013</v>
      </c>
      <c r="L251" s="775"/>
      <c r="M251" s="775"/>
      <c r="N251" s="775"/>
      <c r="O251" s="775"/>
      <c r="P251" s="775"/>
      <c r="Q251" s="775"/>
      <c r="R251" s="775"/>
      <c r="S251" s="775"/>
      <c r="T251" s="775"/>
      <c r="U251" s="775"/>
      <c r="V251" s="775"/>
      <c r="W251" s="775"/>
      <c r="X251" s="775"/>
      <c r="Y251" s="775"/>
      <c r="Z251" s="775"/>
      <c r="AA251" s="775"/>
      <c r="AB251" s="775"/>
      <c r="AC251" s="775"/>
      <c r="AD251" s="775"/>
      <c r="AE251" s="775"/>
      <c r="AF251" s="775"/>
      <c r="AG251" s="775"/>
      <c r="AH251" s="775"/>
      <c r="AI251" s="775"/>
      <c r="AJ251" s="775"/>
      <c r="AK251" s="775"/>
      <c r="AL251" s="775"/>
      <c r="AM251" s="775"/>
      <c r="AN251" s="775"/>
      <c r="AO251" s="775"/>
      <c r="AP251" s="775"/>
      <c r="AQ251" s="775"/>
      <c r="AR251" s="775"/>
      <c r="AS251" s="775"/>
      <c r="AT251" s="775"/>
      <c r="AU251" s="775"/>
      <c r="AV251" s="775"/>
      <c r="AW251" s="775"/>
      <c r="AX251" s="775"/>
      <c r="AY251" s="632" t="s">
        <v>993</v>
      </c>
      <c r="AZ251" s="632" t="s">
        <v>974</v>
      </c>
      <c r="BA251" s="622"/>
      <c r="BB251" s="692"/>
      <c r="BC251" s="448"/>
      <c r="BD251" s="448"/>
    </row>
    <row r="252" spans="1:56" s="420" customFormat="1" ht="78.75" customHeight="1" x14ac:dyDescent="0.25">
      <c r="A252" s="425">
        <v>15</v>
      </c>
      <c r="B252" s="394" t="s">
        <v>526</v>
      </c>
      <c r="C252" s="340" t="s">
        <v>52</v>
      </c>
      <c r="D252" s="425" t="s">
        <v>947</v>
      </c>
      <c r="E252" s="425" t="s">
        <v>429</v>
      </c>
      <c r="F252" s="425"/>
      <c r="G252" s="192">
        <v>1.05</v>
      </c>
      <c r="H252" s="192">
        <v>1.05</v>
      </c>
      <c r="I252" s="390" t="s">
        <v>41</v>
      </c>
      <c r="J252" s="262" t="s">
        <v>373</v>
      </c>
      <c r="K252" s="593" t="s">
        <v>1014</v>
      </c>
      <c r="L252" s="775"/>
      <c r="M252" s="775"/>
      <c r="N252" s="775"/>
      <c r="O252" s="775"/>
      <c r="P252" s="775"/>
      <c r="Q252" s="775"/>
      <c r="R252" s="775"/>
      <c r="S252" s="775"/>
      <c r="T252" s="775"/>
      <c r="U252" s="775"/>
      <c r="V252" s="775"/>
      <c r="W252" s="775"/>
      <c r="X252" s="775"/>
      <c r="Y252" s="775"/>
      <c r="Z252" s="775"/>
      <c r="AA252" s="775"/>
      <c r="AB252" s="775"/>
      <c r="AC252" s="775"/>
      <c r="AD252" s="775"/>
      <c r="AE252" s="775"/>
      <c r="AF252" s="775"/>
      <c r="AG252" s="775"/>
      <c r="AH252" s="775"/>
      <c r="AI252" s="775"/>
      <c r="AJ252" s="775"/>
      <c r="AK252" s="775"/>
      <c r="AL252" s="775"/>
      <c r="AM252" s="775"/>
      <c r="AN252" s="775"/>
      <c r="AO252" s="775"/>
      <c r="AP252" s="775"/>
      <c r="AQ252" s="775"/>
      <c r="AR252" s="775"/>
      <c r="AS252" s="775"/>
      <c r="AT252" s="775"/>
      <c r="AU252" s="775"/>
      <c r="AV252" s="775"/>
      <c r="AW252" s="775"/>
      <c r="AX252" s="775"/>
      <c r="AY252" s="632" t="s">
        <v>993</v>
      </c>
      <c r="AZ252" s="632" t="s">
        <v>974</v>
      </c>
      <c r="BA252" s="622"/>
      <c r="BB252" s="692"/>
      <c r="BC252" s="448"/>
      <c r="BD252" s="448"/>
    </row>
    <row r="253" spans="1:56" s="420" customFormat="1" ht="31.5" customHeight="1" x14ac:dyDescent="0.25">
      <c r="A253" s="425">
        <v>18</v>
      </c>
      <c r="B253" s="205" t="s">
        <v>527</v>
      </c>
      <c r="C253" s="340" t="s">
        <v>52</v>
      </c>
      <c r="D253" s="425" t="s">
        <v>947</v>
      </c>
      <c r="E253" s="425" t="s">
        <v>375</v>
      </c>
      <c r="F253" s="425"/>
      <c r="G253" s="192">
        <v>3</v>
      </c>
      <c r="H253" s="192">
        <v>3</v>
      </c>
      <c r="I253" s="390" t="s">
        <v>41</v>
      </c>
      <c r="J253" s="262">
        <v>283005000</v>
      </c>
      <c r="K253" s="593" t="s">
        <v>1015</v>
      </c>
      <c r="L253" s="775"/>
      <c r="M253" s="775"/>
      <c r="N253" s="775"/>
      <c r="O253" s="775"/>
      <c r="P253" s="775"/>
      <c r="Q253" s="775"/>
      <c r="R253" s="775"/>
      <c r="S253" s="775"/>
      <c r="T253" s="775"/>
      <c r="U253" s="775"/>
      <c r="V253" s="775"/>
      <c r="W253" s="775"/>
      <c r="X253" s="775"/>
      <c r="Y253" s="775"/>
      <c r="Z253" s="775"/>
      <c r="AA253" s="775"/>
      <c r="AB253" s="775"/>
      <c r="AC253" s="775"/>
      <c r="AD253" s="775"/>
      <c r="AE253" s="775"/>
      <c r="AF253" s="775"/>
      <c r="AG253" s="775"/>
      <c r="AH253" s="775"/>
      <c r="AI253" s="775"/>
      <c r="AJ253" s="775"/>
      <c r="AK253" s="775"/>
      <c r="AL253" s="775"/>
      <c r="AM253" s="775"/>
      <c r="AN253" s="775"/>
      <c r="AO253" s="775"/>
      <c r="AP253" s="775"/>
      <c r="AQ253" s="775"/>
      <c r="AR253" s="775"/>
      <c r="AS253" s="775"/>
      <c r="AT253" s="775"/>
      <c r="AU253" s="775"/>
      <c r="AV253" s="775"/>
      <c r="AW253" s="775"/>
      <c r="AX253" s="775"/>
      <c r="AY253" s="632" t="s">
        <v>993</v>
      </c>
      <c r="AZ253" s="632" t="s">
        <v>974</v>
      </c>
      <c r="BA253" s="622"/>
      <c r="BB253" s="692"/>
      <c r="BC253" s="448"/>
      <c r="BD253" s="448"/>
    </row>
    <row r="254" spans="1:56" s="420" customFormat="1" ht="78.75" customHeight="1" x14ac:dyDescent="0.25">
      <c r="A254" s="425">
        <v>23</v>
      </c>
      <c r="B254" s="394" t="s">
        <v>528</v>
      </c>
      <c r="C254" s="340" t="s">
        <v>133</v>
      </c>
      <c r="D254" s="425" t="s">
        <v>947</v>
      </c>
      <c r="E254" s="425" t="s">
        <v>375</v>
      </c>
      <c r="F254" s="425"/>
      <c r="G254" s="192">
        <v>0.80356899999999998</v>
      </c>
      <c r="H254" s="192">
        <v>0.80356899999999998</v>
      </c>
      <c r="I254" s="390" t="s">
        <v>41</v>
      </c>
      <c r="J254" s="240">
        <v>283005000</v>
      </c>
      <c r="K254" s="593" t="s">
        <v>1016</v>
      </c>
      <c r="L254" s="775"/>
      <c r="M254" s="775"/>
      <c r="N254" s="775"/>
      <c r="O254" s="775"/>
      <c r="P254" s="775"/>
      <c r="Q254" s="775"/>
      <c r="R254" s="775"/>
      <c r="S254" s="775"/>
      <c r="T254" s="775"/>
      <c r="U254" s="775"/>
      <c r="V254" s="775"/>
      <c r="W254" s="775"/>
      <c r="X254" s="775"/>
      <c r="Y254" s="775"/>
      <c r="Z254" s="775"/>
      <c r="AA254" s="775"/>
      <c r="AB254" s="775"/>
      <c r="AC254" s="775"/>
      <c r="AD254" s="775"/>
      <c r="AE254" s="775"/>
      <c r="AF254" s="775"/>
      <c r="AG254" s="775"/>
      <c r="AH254" s="775"/>
      <c r="AI254" s="775"/>
      <c r="AJ254" s="775"/>
      <c r="AK254" s="775"/>
      <c r="AL254" s="775"/>
      <c r="AM254" s="775"/>
      <c r="AN254" s="775"/>
      <c r="AO254" s="775"/>
      <c r="AP254" s="775"/>
      <c r="AQ254" s="775"/>
      <c r="AR254" s="775"/>
      <c r="AS254" s="775"/>
      <c r="AT254" s="775"/>
      <c r="AU254" s="775"/>
      <c r="AV254" s="775"/>
      <c r="AW254" s="775"/>
      <c r="AX254" s="775"/>
      <c r="AY254" s="624" t="s">
        <v>993</v>
      </c>
      <c r="AZ254" s="625" t="s">
        <v>974</v>
      </c>
      <c r="BA254" s="622"/>
      <c r="BB254" s="692"/>
      <c r="BC254" s="448"/>
      <c r="BD254" s="448"/>
    </row>
    <row r="255" spans="1:56" s="420" customFormat="1" ht="47.25" customHeight="1" x14ac:dyDescent="0.25">
      <c r="A255" s="425">
        <v>24</v>
      </c>
      <c r="B255" s="394" t="s">
        <v>529</v>
      </c>
      <c r="C255" s="340" t="s">
        <v>133</v>
      </c>
      <c r="D255" s="425" t="s">
        <v>947</v>
      </c>
      <c r="E255" s="425" t="s">
        <v>375</v>
      </c>
      <c r="F255" s="425"/>
      <c r="G255" s="192">
        <v>1.6071390000000001</v>
      </c>
      <c r="H255" s="192">
        <v>1.6071390000000001</v>
      </c>
      <c r="I255" s="390" t="s">
        <v>41</v>
      </c>
      <c r="J255" s="240">
        <v>283005000</v>
      </c>
      <c r="K255" s="593" t="s">
        <v>1017</v>
      </c>
      <c r="L255" s="775"/>
      <c r="M255" s="775"/>
      <c r="N255" s="775"/>
      <c r="O255" s="775"/>
      <c r="P255" s="775"/>
      <c r="Q255" s="775"/>
      <c r="R255" s="775"/>
      <c r="S255" s="775"/>
      <c r="T255" s="775"/>
      <c r="U255" s="775"/>
      <c r="V255" s="775"/>
      <c r="W255" s="775"/>
      <c r="X255" s="775"/>
      <c r="Y255" s="775"/>
      <c r="Z255" s="775"/>
      <c r="AA255" s="775"/>
      <c r="AB255" s="775"/>
      <c r="AC255" s="775"/>
      <c r="AD255" s="775"/>
      <c r="AE255" s="775"/>
      <c r="AF255" s="775"/>
      <c r="AG255" s="775"/>
      <c r="AH255" s="775"/>
      <c r="AI255" s="775"/>
      <c r="AJ255" s="775"/>
      <c r="AK255" s="775"/>
      <c r="AL255" s="775"/>
      <c r="AM255" s="775"/>
      <c r="AN255" s="775"/>
      <c r="AO255" s="775"/>
      <c r="AP255" s="775"/>
      <c r="AQ255" s="775"/>
      <c r="AR255" s="775"/>
      <c r="AS255" s="775"/>
      <c r="AT255" s="775"/>
      <c r="AU255" s="775"/>
      <c r="AV255" s="775"/>
      <c r="AW255" s="775"/>
      <c r="AX255" s="775"/>
      <c r="AY255" s="624" t="s">
        <v>993</v>
      </c>
      <c r="AZ255" s="625" t="s">
        <v>974</v>
      </c>
      <c r="BA255" s="622"/>
      <c r="BB255" s="692"/>
      <c r="BC255" s="448"/>
      <c r="BD255" s="448"/>
    </row>
    <row r="256" spans="1:56" s="420" customFormat="1" ht="31.5" customHeight="1" x14ac:dyDescent="0.25">
      <c r="A256" s="425">
        <v>27</v>
      </c>
      <c r="B256" s="394" t="s">
        <v>591</v>
      </c>
      <c r="C256" s="340" t="s">
        <v>133</v>
      </c>
      <c r="D256" s="425" t="s">
        <v>947</v>
      </c>
      <c r="E256" s="425" t="s">
        <v>375</v>
      </c>
      <c r="F256" s="425"/>
      <c r="G256" s="306">
        <v>30.49</v>
      </c>
      <c r="H256" s="306">
        <v>30.49</v>
      </c>
      <c r="I256" s="390" t="s">
        <v>41</v>
      </c>
      <c r="J256" s="240">
        <v>283005000</v>
      </c>
      <c r="K256" s="593" t="s">
        <v>1018</v>
      </c>
      <c r="L256" s="775"/>
      <c r="M256" s="775"/>
      <c r="N256" s="775"/>
      <c r="O256" s="775"/>
      <c r="P256" s="775"/>
      <c r="Q256" s="775"/>
      <c r="R256" s="775"/>
      <c r="S256" s="775"/>
      <c r="T256" s="775"/>
      <c r="U256" s="775"/>
      <c r="V256" s="775"/>
      <c r="W256" s="775"/>
      <c r="X256" s="775"/>
      <c r="Y256" s="775"/>
      <c r="Z256" s="775"/>
      <c r="AA256" s="775"/>
      <c r="AB256" s="775"/>
      <c r="AC256" s="775"/>
      <c r="AD256" s="775"/>
      <c r="AE256" s="775"/>
      <c r="AF256" s="775"/>
      <c r="AG256" s="775"/>
      <c r="AH256" s="775"/>
      <c r="AI256" s="775"/>
      <c r="AJ256" s="775"/>
      <c r="AK256" s="775"/>
      <c r="AL256" s="775"/>
      <c r="AM256" s="775"/>
      <c r="AN256" s="775"/>
      <c r="AO256" s="775"/>
      <c r="AP256" s="775"/>
      <c r="AQ256" s="775"/>
      <c r="AR256" s="775"/>
      <c r="AS256" s="775"/>
      <c r="AT256" s="775"/>
      <c r="AU256" s="775"/>
      <c r="AV256" s="775"/>
      <c r="AW256" s="775"/>
      <c r="AX256" s="775"/>
      <c r="AY256" s="624" t="s">
        <v>993</v>
      </c>
      <c r="AZ256" s="625" t="s">
        <v>974</v>
      </c>
      <c r="BA256" s="622"/>
      <c r="BB256" s="692"/>
      <c r="BC256" s="448"/>
      <c r="BD256" s="448"/>
    </row>
    <row r="257" spans="1:55" ht="31.5" customHeight="1" x14ac:dyDescent="0.25">
      <c r="A257" s="400"/>
      <c r="B257" s="402" t="s">
        <v>16</v>
      </c>
      <c r="C257" s="117" t="s">
        <v>26</v>
      </c>
      <c r="D257" s="156"/>
      <c r="E257" s="219"/>
      <c r="F257" s="219"/>
      <c r="G257" s="221">
        <f>G259+G260+G261</f>
        <v>50.075643999999997</v>
      </c>
      <c r="H257" s="221">
        <f>H259+H260+H261</f>
        <v>50.075643999999997</v>
      </c>
      <c r="I257" s="496"/>
      <c r="J257" s="543"/>
      <c r="K257" s="514"/>
      <c r="L257" s="798"/>
      <c r="M257" s="798"/>
      <c r="N257" s="798"/>
      <c r="O257" s="798"/>
      <c r="P257" s="798"/>
      <c r="Q257" s="798"/>
      <c r="R257" s="798"/>
      <c r="S257" s="798"/>
      <c r="T257" s="798"/>
      <c r="U257" s="798"/>
      <c r="V257" s="798"/>
      <c r="W257" s="798"/>
      <c r="X257" s="798"/>
      <c r="Y257" s="798"/>
      <c r="Z257" s="798"/>
      <c r="AA257" s="798"/>
      <c r="AB257" s="798"/>
      <c r="AC257" s="798"/>
      <c r="AD257" s="798"/>
      <c r="AE257" s="798"/>
      <c r="AF257" s="798"/>
      <c r="AG257" s="798"/>
      <c r="AH257" s="798"/>
      <c r="AI257" s="798"/>
      <c r="AJ257" s="798"/>
      <c r="AK257" s="798"/>
      <c r="AL257" s="798"/>
      <c r="AM257" s="798"/>
      <c r="AN257" s="798"/>
      <c r="AO257" s="798"/>
      <c r="AP257" s="798"/>
      <c r="AQ257" s="798"/>
      <c r="AR257" s="798"/>
      <c r="AS257" s="798"/>
      <c r="AT257" s="798"/>
      <c r="AU257" s="798"/>
      <c r="AV257" s="798"/>
      <c r="AW257" s="798"/>
      <c r="AX257" s="798"/>
      <c r="AY257" s="627"/>
      <c r="AZ257" s="626"/>
      <c r="BC257" s="103">
        <v>1</v>
      </c>
    </row>
    <row r="258" spans="1:55" ht="15.75" customHeight="1" x14ac:dyDescent="0.25">
      <c r="A258" s="5"/>
      <c r="B258" s="33" t="s">
        <v>30</v>
      </c>
      <c r="C258" s="118"/>
      <c r="D258" s="446"/>
      <c r="E258" s="222"/>
      <c r="F258" s="222"/>
      <c r="G258" s="217"/>
      <c r="H258" s="217"/>
      <c r="I258" s="217"/>
      <c r="J258" s="530"/>
      <c r="K258" s="506"/>
      <c r="L258" s="779"/>
      <c r="M258" s="779"/>
      <c r="N258" s="779"/>
      <c r="O258" s="779"/>
      <c r="P258" s="779"/>
      <c r="Q258" s="779"/>
      <c r="R258" s="779"/>
      <c r="S258" s="779"/>
      <c r="T258" s="779"/>
      <c r="U258" s="779"/>
      <c r="V258" s="779"/>
      <c r="W258" s="779"/>
      <c r="X258" s="779"/>
      <c r="Y258" s="779"/>
      <c r="Z258" s="779"/>
      <c r="AA258" s="779"/>
      <c r="AB258" s="779"/>
      <c r="AC258" s="779"/>
      <c r="AD258" s="779"/>
      <c r="AE258" s="779"/>
      <c r="AF258" s="779"/>
      <c r="AG258" s="779"/>
      <c r="AH258" s="779"/>
      <c r="AI258" s="779"/>
      <c r="AJ258" s="779"/>
      <c r="AK258" s="779"/>
      <c r="AL258" s="779"/>
      <c r="AM258" s="779"/>
      <c r="AN258" s="779"/>
      <c r="AO258" s="779"/>
      <c r="AP258" s="779"/>
      <c r="AQ258" s="779"/>
      <c r="AR258" s="779"/>
      <c r="AS258" s="779"/>
      <c r="AT258" s="779"/>
      <c r="AU258" s="779"/>
      <c r="AV258" s="779"/>
      <c r="AW258" s="779"/>
      <c r="AX258" s="779"/>
      <c r="AY258" s="627"/>
      <c r="AZ258" s="626"/>
    </row>
    <row r="259" spans="1:55" ht="31.5" customHeight="1" x14ac:dyDescent="0.25">
      <c r="A259" s="388"/>
      <c r="B259" s="382" t="s">
        <v>8</v>
      </c>
      <c r="C259" s="119" t="s">
        <v>26</v>
      </c>
      <c r="D259" s="446"/>
      <c r="E259" s="222"/>
      <c r="F259" s="222"/>
      <c r="G259" s="222">
        <v>0</v>
      </c>
      <c r="H259" s="222">
        <v>0</v>
      </c>
      <c r="I259" s="497"/>
      <c r="J259" s="544"/>
      <c r="K259" s="515"/>
      <c r="L259" s="799"/>
      <c r="M259" s="799"/>
      <c r="N259" s="799"/>
      <c r="O259" s="799"/>
      <c r="P259" s="799"/>
      <c r="Q259" s="799"/>
      <c r="R259" s="799"/>
      <c r="S259" s="799"/>
      <c r="T259" s="799"/>
      <c r="U259" s="799"/>
      <c r="V259" s="799"/>
      <c r="W259" s="799"/>
      <c r="X259" s="799"/>
      <c r="Y259" s="799"/>
      <c r="Z259" s="799"/>
      <c r="AA259" s="799"/>
      <c r="AB259" s="799"/>
      <c r="AC259" s="799"/>
      <c r="AD259" s="799"/>
      <c r="AE259" s="799"/>
      <c r="AF259" s="799"/>
      <c r="AG259" s="799"/>
      <c r="AH259" s="799"/>
      <c r="AI259" s="799"/>
      <c r="AJ259" s="799"/>
      <c r="AK259" s="799"/>
      <c r="AL259" s="799"/>
      <c r="AM259" s="799"/>
      <c r="AN259" s="799"/>
      <c r="AO259" s="799"/>
      <c r="AP259" s="799"/>
      <c r="AQ259" s="799"/>
      <c r="AR259" s="799"/>
      <c r="AS259" s="799"/>
      <c r="AT259" s="799"/>
      <c r="AU259" s="799"/>
      <c r="AV259" s="799"/>
      <c r="AW259" s="799"/>
      <c r="AX259" s="799"/>
      <c r="AY259" s="627"/>
      <c r="AZ259" s="626"/>
      <c r="BC259" s="103">
        <v>1</v>
      </c>
    </row>
    <row r="260" spans="1:55" ht="31.5" customHeight="1" x14ac:dyDescent="0.25">
      <c r="A260" s="388"/>
      <c r="B260" s="382" t="s">
        <v>31</v>
      </c>
      <c r="C260" s="119" t="s">
        <v>26</v>
      </c>
      <c r="D260" s="446"/>
      <c r="E260" s="222"/>
      <c r="F260" s="222"/>
      <c r="G260" s="222">
        <f>SUM(G244:G256)</f>
        <v>50.075643999999997</v>
      </c>
      <c r="H260" s="222">
        <f>SUM(H244:H256)</f>
        <v>50.075643999999997</v>
      </c>
      <c r="I260" s="497"/>
      <c r="J260" s="544"/>
      <c r="K260" s="515"/>
      <c r="L260" s="799"/>
      <c r="M260" s="799"/>
      <c r="N260" s="799"/>
      <c r="O260" s="799"/>
      <c r="P260" s="799"/>
      <c r="Q260" s="799"/>
      <c r="R260" s="799"/>
      <c r="S260" s="799"/>
      <c r="T260" s="799"/>
      <c r="U260" s="799"/>
      <c r="V260" s="799"/>
      <c r="W260" s="799"/>
      <c r="X260" s="799"/>
      <c r="Y260" s="799"/>
      <c r="Z260" s="799"/>
      <c r="AA260" s="799"/>
      <c r="AB260" s="799"/>
      <c r="AC260" s="799"/>
      <c r="AD260" s="799"/>
      <c r="AE260" s="799"/>
      <c r="AF260" s="799"/>
      <c r="AG260" s="799"/>
      <c r="AH260" s="799"/>
      <c r="AI260" s="799"/>
      <c r="AJ260" s="799"/>
      <c r="AK260" s="799"/>
      <c r="AL260" s="799"/>
      <c r="AM260" s="799"/>
      <c r="AN260" s="799"/>
      <c r="AO260" s="799"/>
      <c r="AP260" s="799"/>
      <c r="AQ260" s="799"/>
      <c r="AR260" s="799"/>
      <c r="AS260" s="799"/>
      <c r="AT260" s="799"/>
      <c r="AU260" s="799"/>
      <c r="AV260" s="799"/>
      <c r="AW260" s="799"/>
      <c r="AX260" s="799"/>
      <c r="AY260" s="627"/>
      <c r="AZ260" s="626"/>
      <c r="BC260" s="103">
        <v>1</v>
      </c>
    </row>
    <row r="261" spans="1:55" ht="31.5" customHeight="1" x14ac:dyDescent="0.25">
      <c r="A261" s="388"/>
      <c r="B261" s="382" t="s">
        <v>32</v>
      </c>
      <c r="C261" s="119" t="s">
        <v>26</v>
      </c>
      <c r="D261" s="446"/>
      <c r="E261" s="222"/>
      <c r="F261" s="222"/>
      <c r="G261" s="222">
        <v>0</v>
      </c>
      <c r="H261" s="222">
        <v>0</v>
      </c>
      <c r="I261" s="497"/>
      <c r="J261" s="544"/>
      <c r="K261" s="515"/>
      <c r="L261" s="799"/>
      <c r="M261" s="799"/>
      <c r="N261" s="799"/>
      <c r="O261" s="799"/>
      <c r="P261" s="799"/>
      <c r="Q261" s="799"/>
      <c r="R261" s="799"/>
      <c r="S261" s="799"/>
      <c r="T261" s="799"/>
      <c r="U261" s="799"/>
      <c r="V261" s="799"/>
      <c r="W261" s="799"/>
      <c r="X261" s="799"/>
      <c r="Y261" s="799"/>
      <c r="Z261" s="799"/>
      <c r="AA261" s="799"/>
      <c r="AB261" s="799"/>
      <c r="AC261" s="799"/>
      <c r="AD261" s="799"/>
      <c r="AE261" s="799"/>
      <c r="AF261" s="799"/>
      <c r="AG261" s="799"/>
      <c r="AH261" s="799"/>
      <c r="AI261" s="799"/>
      <c r="AJ261" s="799"/>
      <c r="AK261" s="799"/>
      <c r="AL261" s="799"/>
      <c r="AM261" s="799"/>
      <c r="AN261" s="799"/>
      <c r="AO261" s="799"/>
      <c r="AP261" s="799"/>
      <c r="AQ261" s="799"/>
      <c r="AR261" s="799"/>
      <c r="AS261" s="799"/>
      <c r="AT261" s="799"/>
      <c r="AU261" s="799"/>
      <c r="AV261" s="799"/>
      <c r="AW261" s="799"/>
      <c r="AX261" s="799"/>
      <c r="AY261" s="627"/>
      <c r="AZ261" s="626"/>
      <c r="BC261" s="103">
        <v>1</v>
      </c>
    </row>
    <row r="262" spans="1:55" ht="15.75" customHeight="1" x14ac:dyDescent="0.25">
      <c r="A262" s="45"/>
      <c r="B262" s="76" t="s">
        <v>617</v>
      </c>
      <c r="C262" s="69"/>
      <c r="D262" s="156"/>
      <c r="E262" s="219"/>
      <c r="F262" s="219"/>
      <c r="G262" s="123"/>
      <c r="H262" s="495"/>
      <c r="I262" s="216"/>
      <c r="J262" s="236"/>
      <c r="K262" s="503"/>
      <c r="L262" s="773"/>
      <c r="M262" s="773"/>
      <c r="N262" s="773"/>
      <c r="O262" s="773"/>
      <c r="P262" s="773"/>
      <c r="Q262" s="773"/>
      <c r="R262" s="773"/>
      <c r="S262" s="773"/>
      <c r="T262" s="773"/>
      <c r="U262" s="773"/>
      <c r="V262" s="773"/>
      <c r="W262" s="773"/>
      <c r="X262" s="773"/>
      <c r="Y262" s="773"/>
      <c r="Z262" s="773"/>
      <c r="AA262" s="773"/>
      <c r="AB262" s="773"/>
      <c r="AC262" s="773"/>
      <c r="AD262" s="773"/>
      <c r="AE262" s="773"/>
      <c r="AF262" s="773"/>
      <c r="AG262" s="773"/>
      <c r="AH262" s="773"/>
      <c r="AI262" s="773"/>
      <c r="AJ262" s="773"/>
      <c r="AK262" s="773"/>
      <c r="AL262" s="773"/>
      <c r="AM262" s="773"/>
      <c r="AN262" s="773"/>
      <c r="AO262" s="773"/>
      <c r="AP262" s="773"/>
      <c r="AQ262" s="773"/>
      <c r="AR262" s="773"/>
      <c r="AS262" s="773"/>
      <c r="AT262" s="773"/>
      <c r="AU262" s="773"/>
      <c r="AV262" s="773"/>
      <c r="AW262" s="773"/>
      <c r="AX262" s="773"/>
      <c r="AY262" s="627"/>
      <c r="AZ262" s="626"/>
    </row>
    <row r="263" spans="1:55" ht="15.75" customHeight="1" x14ac:dyDescent="0.25">
      <c r="A263" s="45"/>
      <c r="B263" s="401" t="s">
        <v>77</v>
      </c>
      <c r="C263" s="114"/>
      <c r="D263" s="156"/>
      <c r="E263" s="219"/>
      <c r="F263" s="219"/>
      <c r="G263" s="219"/>
      <c r="H263" s="219"/>
      <c r="I263" s="216"/>
      <c r="J263" s="236"/>
      <c r="K263" s="503"/>
      <c r="L263" s="773"/>
      <c r="M263" s="773"/>
      <c r="N263" s="773"/>
      <c r="O263" s="773"/>
      <c r="P263" s="773"/>
      <c r="Q263" s="773"/>
      <c r="R263" s="773"/>
      <c r="S263" s="773"/>
      <c r="T263" s="773"/>
      <c r="U263" s="773"/>
      <c r="V263" s="773"/>
      <c r="W263" s="773"/>
      <c r="X263" s="773"/>
      <c r="Y263" s="773"/>
      <c r="Z263" s="773"/>
      <c r="AA263" s="773"/>
      <c r="AB263" s="773"/>
      <c r="AC263" s="773"/>
      <c r="AD263" s="773"/>
      <c r="AE263" s="773"/>
      <c r="AF263" s="773"/>
      <c r="AG263" s="773"/>
      <c r="AH263" s="773"/>
      <c r="AI263" s="773"/>
      <c r="AJ263" s="773"/>
      <c r="AK263" s="773"/>
      <c r="AL263" s="773"/>
      <c r="AM263" s="773"/>
      <c r="AN263" s="773"/>
      <c r="AO263" s="773"/>
      <c r="AP263" s="773"/>
      <c r="AQ263" s="773"/>
      <c r="AR263" s="773"/>
      <c r="AS263" s="773"/>
      <c r="AT263" s="773"/>
      <c r="AU263" s="773"/>
      <c r="AV263" s="773"/>
      <c r="AW263" s="773"/>
      <c r="AX263" s="773"/>
      <c r="AY263" s="627"/>
      <c r="AZ263" s="626"/>
    </row>
    <row r="264" spans="1:55" ht="183.75" customHeight="1" x14ac:dyDescent="0.25">
      <c r="A264" s="407">
        <v>1</v>
      </c>
      <c r="B264" s="328" t="s">
        <v>161</v>
      </c>
      <c r="C264" s="186" t="s">
        <v>162</v>
      </c>
      <c r="D264" s="425" t="s">
        <v>652</v>
      </c>
      <c r="E264" s="324" t="s">
        <v>710</v>
      </c>
      <c r="F264" s="108">
        <v>0</v>
      </c>
      <c r="G264" s="108">
        <v>0</v>
      </c>
      <c r="H264" s="108">
        <v>14.8</v>
      </c>
      <c r="I264" s="438" t="s">
        <v>947</v>
      </c>
      <c r="J264" s="451" t="s">
        <v>947</v>
      </c>
      <c r="K264" s="590" t="s">
        <v>1134</v>
      </c>
      <c r="L264" s="785"/>
      <c r="M264" s="785"/>
      <c r="N264" s="785"/>
      <c r="O264" s="785"/>
      <c r="P264" s="785"/>
      <c r="Q264" s="785"/>
      <c r="R264" s="785"/>
      <c r="S264" s="785"/>
      <c r="T264" s="785"/>
      <c r="U264" s="785"/>
      <c r="V264" s="785"/>
      <c r="W264" s="785"/>
      <c r="X264" s="785"/>
      <c r="Y264" s="785"/>
      <c r="Z264" s="785"/>
      <c r="AA264" s="785"/>
      <c r="AB264" s="785"/>
      <c r="AC264" s="785"/>
      <c r="AD264" s="785"/>
      <c r="AE264" s="785"/>
      <c r="AF264" s="785"/>
      <c r="AG264" s="785"/>
      <c r="AH264" s="785"/>
      <c r="AI264" s="785"/>
      <c r="AJ264" s="785"/>
      <c r="AK264" s="785"/>
      <c r="AL264" s="785"/>
      <c r="AM264" s="785"/>
      <c r="AN264" s="785"/>
      <c r="AO264" s="785"/>
      <c r="AP264" s="785"/>
      <c r="AQ264" s="785"/>
      <c r="AR264" s="785"/>
      <c r="AS264" s="785"/>
      <c r="AT264" s="785"/>
      <c r="AU264" s="785"/>
      <c r="AV264" s="785"/>
      <c r="AW264" s="785"/>
      <c r="AX264" s="785"/>
      <c r="AY264" s="632" t="s">
        <v>1023</v>
      </c>
      <c r="AZ264" s="632" t="s">
        <v>973</v>
      </c>
      <c r="BA264" s="618">
        <v>53</v>
      </c>
    </row>
    <row r="265" spans="1:55" ht="60" customHeight="1" x14ac:dyDescent="0.25">
      <c r="A265" s="407">
        <v>2</v>
      </c>
      <c r="B265" s="328" t="s">
        <v>163</v>
      </c>
      <c r="C265" s="186" t="s">
        <v>164</v>
      </c>
      <c r="D265" s="425" t="s">
        <v>662</v>
      </c>
      <c r="E265" s="324" t="s">
        <v>710</v>
      </c>
      <c r="F265" s="108">
        <v>7.6</v>
      </c>
      <c r="G265" s="108">
        <v>8.9</v>
      </c>
      <c r="H265" s="108" t="s">
        <v>1322</v>
      </c>
      <c r="I265" s="438" t="s">
        <v>947</v>
      </c>
      <c r="J265" s="451" t="s">
        <v>947</v>
      </c>
      <c r="K265" s="590" t="s">
        <v>1135</v>
      </c>
      <c r="L265" s="785"/>
      <c r="M265" s="785"/>
      <c r="N265" s="785"/>
      <c r="O265" s="785"/>
      <c r="P265" s="785"/>
      <c r="Q265" s="785"/>
      <c r="R265" s="785"/>
      <c r="S265" s="785"/>
      <c r="T265" s="785"/>
      <c r="U265" s="785"/>
      <c r="V265" s="785"/>
      <c r="W265" s="785"/>
      <c r="X265" s="785"/>
      <c r="Y265" s="785"/>
      <c r="Z265" s="785"/>
      <c r="AA265" s="785"/>
      <c r="AB265" s="785"/>
      <c r="AC265" s="785"/>
      <c r="AD265" s="785"/>
      <c r="AE265" s="785"/>
      <c r="AF265" s="785"/>
      <c r="AG265" s="785"/>
      <c r="AH265" s="785"/>
      <c r="AI265" s="785"/>
      <c r="AJ265" s="785"/>
      <c r="AK265" s="785"/>
      <c r="AL265" s="785"/>
      <c r="AM265" s="785"/>
      <c r="AN265" s="785"/>
      <c r="AO265" s="785"/>
      <c r="AP265" s="785"/>
      <c r="AQ265" s="785"/>
      <c r="AR265" s="785"/>
      <c r="AS265" s="785"/>
      <c r="AT265" s="785"/>
      <c r="AU265" s="785"/>
      <c r="AV265" s="785"/>
      <c r="AW265" s="785"/>
      <c r="AX265" s="785"/>
      <c r="AY265" s="632" t="s">
        <v>1132</v>
      </c>
      <c r="AZ265" s="632" t="s">
        <v>973</v>
      </c>
      <c r="BA265" s="618">
        <v>54</v>
      </c>
    </row>
    <row r="266" spans="1:55" ht="77.25" customHeight="1" x14ac:dyDescent="0.25">
      <c r="A266" s="407">
        <v>3</v>
      </c>
      <c r="B266" s="328" t="s">
        <v>165</v>
      </c>
      <c r="C266" s="186" t="s">
        <v>166</v>
      </c>
      <c r="D266" s="425" t="s">
        <v>662</v>
      </c>
      <c r="E266" s="324" t="s">
        <v>710</v>
      </c>
      <c r="F266" s="108">
        <v>126.9</v>
      </c>
      <c r="G266" s="108">
        <v>120.87</v>
      </c>
      <c r="H266" s="108" t="s">
        <v>1323</v>
      </c>
      <c r="I266" s="438" t="s">
        <v>947</v>
      </c>
      <c r="J266" s="451" t="s">
        <v>947</v>
      </c>
      <c r="K266" s="590" t="s">
        <v>1311</v>
      </c>
      <c r="L266" s="785"/>
      <c r="M266" s="785"/>
      <c r="N266" s="785"/>
      <c r="O266" s="785"/>
      <c r="P266" s="785"/>
      <c r="Q266" s="785"/>
      <c r="R266" s="785"/>
      <c r="S266" s="785"/>
      <c r="T266" s="785"/>
      <c r="U266" s="785"/>
      <c r="V266" s="785"/>
      <c r="W266" s="785"/>
      <c r="X266" s="785"/>
      <c r="Y266" s="785"/>
      <c r="Z266" s="785"/>
      <c r="AA266" s="785"/>
      <c r="AB266" s="785"/>
      <c r="AC266" s="785"/>
      <c r="AD266" s="785"/>
      <c r="AE266" s="785"/>
      <c r="AF266" s="785"/>
      <c r="AG266" s="785"/>
      <c r="AH266" s="785"/>
      <c r="AI266" s="785"/>
      <c r="AJ266" s="785"/>
      <c r="AK266" s="785"/>
      <c r="AL266" s="785"/>
      <c r="AM266" s="785"/>
      <c r="AN266" s="785"/>
      <c r="AO266" s="785"/>
      <c r="AP266" s="785"/>
      <c r="AQ266" s="785"/>
      <c r="AR266" s="785"/>
      <c r="AS266" s="785"/>
      <c r="AT266" s="785"/>
      <c r="AU266" s="785"/>
      <c r="AV266" s="785"/>
      <c r="AW266" s="785"/>
      <c r="AX266" s="785"/>
      <c r="AY266" s="632" t="s">
        <v>1132</v>
      </c>
      <c r="AZ266" s="632" t="s">
        <v>973</v>
      </c>
      <c r="BA266" s="618">
        <v>55</v>
      </c>
    </row>
    <row r="267" spans="1:55" ht="75.75" customHeight="1" x14ac:dyDescent="0.25">
      <c r="A267" s="407">
        <v>4</v>
      </c>
      <c r="B267" s="328" t="s">
        <v>167</v>
      </c>
      <c r="C267" s="186" t="s">
        <v>38</v>
      </c>
      <c r="D267" s="425" t="s">
        <v>652</v>
      </c>
      <c r="E267" s="324" t="s">
        <v>710</v>
      </c>
      <c r="F267" s="108">
        <v>0.42</v>
      </c>
      <c r="G267" s="390">
        <v>0.43</v>
      </c>
      <c r="H267" s="390">
        <v>0.39</v>
      </c>
      <c r="I267" s="438" t="s">
        <v>947</v>
      </c>
      <c r="J267" s="451" t="s">
        <v>947</v>
      </c>
      <c r="K267" s="590" t="s">
        <v>1285</v>
      </c>
      <c r="L267" s="785"/>
      <c r="M267" s="785"/>
      <c r="N267" s="785"/>
      <c r="O267" s="785"/>
      <c r="P267" s="785"/>
      <c r="Q267" s="785"/>
      <c r="R267" s="785"/>
      <c r="S267" s="785"/>
      <c r="T267" s="785"/>
      <c r="U267" s="785"/>
      <c r="V267" s="785"/>
      <c r="W267" s="785"/>
      <c r="X267" s="785"/>
      <c r="Y267" s="785"/>
      <c r="Z267" s="785"/>
      <c r="AA267" s="785"/>
      <c r="AB267" s="785"/>
      <c r="AC267" s="785"/>
      <c r="AD267" s="785"/>
      <c r="AE267" s="785"/>
      <c r="AF267" s="785"/>
      <c r="AG267" s="785"/>
      <c r="AH267" s="785"/>
      <c r="AI267" s="785"/>
      <c r="AJ267" s="785"/>
      <c r="AK267" s="785"/>
      <c r="AL267" s="785"/>
      <c r="AM267" s="785"/>
      <c r="AN267" s="785"/>
      <c r="AO267" s="785"/>
      <c r="AP267" s="785"/>
      <c r="AQ267" s="785"/>
      <c r="AR267" s="785"/>
      <c r="AS267" s="785"/>
      <c r="AT267" s="785"/>
      <c r="AU267" s="785"/>
      <c r="AV267" s="785"/>
      <c r="AW267" s="785"/>
      <c r="AX267" s="785"/>
      <c r="AY267" s="632" t="s">
        <v>993</v>
      </c>
      <c r="AZ267" s="632" t="s">
        <v>973</v>
      </c>
      <c r="BA267" s="618">
        <v>56</v>
      </c>
    </row>
    <row r="268" spans="1:55" ht="15.75" customHeight="1" x14ac:dyDescent="0.25">
      <c r="A268" s="47"/>
      <c r="B268" s="77" t="s">
        <v>20</v>
      </c>
      <c r="C268" s="121"/>
      <c r="D268" s="161"/>
      <c r="E268" s="223"/>
      <c r="F268" s="223"/>
      <c r="G268" s="223"/>
      <c r="H268" s="223"/>
      <c r="I268" s="373"/>
      <c r="J268" s="455"/>
      <c r="K268" s="505"/>
      <c r="L268" s="776"/>
      <c r="M268" s="776"/>
      <c r="N268" s="776"/>
      <c r="O268" s="776"/>
      <c r="P268" s="776"/>
      <c r="Q268" s="776"/>
      <c r="R268" s="776"/>
      <c r="S268" s="776"/>
      <c r="T268" s="776"/>
      <c r="U268" s="776"/>
      <c r="V268" s="776"/>
      <c r="W268" s="776"/>
      <c r="X268" s="776"/>
      <c r="Y268" s="776"/>
      <c r="Z268" s="776"/>
      <c r="AA268" s="776"/>
      <c r="AB268" s="776"/>
      <c r="AC268" s="776"/>
      <c r="AD268" s="776"/>
      <c r="AE268" s="776"/>
      <c r="AF268" s="776"/>
      <c r="AG268" s="776"/>
      <c r="AH268" s="776"/>
      <c r="AI268" s="776"/>
      <c r="AJ268" s="776"/>
      <c r="AK268" s="776"/>
      <c r="AL268" s="776"/>
      <c r="AM268" s="776"/>
      <c r="AN268" s="776"/>
      <c r="AO268" s="776"/>
      <c r="AP268" s="776"/>
      <c r="AQ268" s="776"/>
      <c r="AR268" s="776"/>
      <c r="AS268" s="776"/>
      <c r="AT268" s="776"/>
      <c r="AU268" s="776"/>
      <c r="AV268" s="776"/>
      <c r="AW268" s="776"/>
      <c r="AX268" s="776"/>
      <c r="AY268" s="627"/>
      <c r="AZ268" s="626"/>
    </row>
    <row r="269" spans="1:55" ht="159" customHeight="1" x14ac:dyDescent="0.25">
      <c r="A269" s="855">
        <v>1</v>
      </c>
      <c r="B269" s="897" t="s">
        <v>370</v>
      </c>
      <c r="C269" s="843" t="s">
        <v>50</v>
      </c>
      <c r="D269" s="843" t="s">
        <v>947</v>
      </c>
      <c r="E269" s="843" t="s">
        <v>48</v>
      </c>
      <c r="F269" s="324"/>
      <c r="G269" s="17">
        <v>1789.1</v>
      </c>
      <c r="H269" s="17">
        <v>1788</v>
      </c>
      <c r="I269" s="108" t="s">
        <v>41</v>
      </c>
      <c r="J269" s="324" t="s">
        <v>361</v>
      </c>
      <c r="K269" s="902" t="s">
        <v>966</v>
      </c>
      <c r="L269" s="785"/>
      <c r="M269" s="785"/>
      <c r="N269" s="785"/>
      <c r="O269" s="785"/>
      <c r="P269" s="785"/>
      <c r="Q269" s="785"/>
      <c r="R269" s="785"/>
      <c r="S269" s="785"/>
      <c r="T269" s="785"/>
      <c r="U269" s="785"/>
      <c r="V269" s="785"/>
      <c r="W269" s="785"/>
      <c r="X269" s="785"/>
      <c r="Y269" s="785"/>
      <c r="Z269" s="785"/>
      <c r="AA269" s="785"/>
      <c r="AB269" s="785"/>
      <c r="AC269" s="785"/>
      <c r="AD269" s="785"/>
      <c r="AE269" s="785"/>
      <c r="AF269" s="785"/>
      <c r="AG269" s="785"/>
      <c r="AH269" s="785"/>
      <c r="AI269" s="785"/>
      <c r="AJ269" s="785"/>
      <c r="AK269" s="785"/>
      <c r="AL269" s="785"/>
      <c r="AM269" s="785"/>
      <c r="AN269" s="785"/>
      <c r="AO269" s="785"/>
      <c r="AP269" s="785"/>
      <c r="AQ269" s="785"/>
      <c r="AR269" s="785"/>
      <c r="AS269" s="785"/>
      <c r="AT269" s="785"/>
      <c r="AU269" s="785"/>
      <c r="AV269" s="785"/>
      <c r="AW269" s="785"/>
      <c r="AX269" s="785"/>
      <c r="AY269" s="632" t="s">
        <v>993</v>
      </c>
      <c r="AZ269" s="632" t="s">
        <v>974</v>
      </c>
    </row>
    <row r="270" spans="1:55" ht="57" customHeight="1" x14ac:dyDescent="0.25">
      <c r="A270" s="855"/>
      <c r="B270" s="897"/>
      <c r="C270" s="843"/>
      <c r="D270" s="843"/>
      <c r="E270" s="843"/>
      <c r="F270" s="324"/>
      <c r="G270" s="17"/>
      <c r="H270" s="17"/>
      <c r="I270" s="108" t="s">
        <v>40</v>
      </c>
      <c r="J270" s="324" t="s">
        <v>371</v>
      </c>
      <c r="K270" s="902"/>
      <c r="L270" s="785"/>
      <c r="M270" s="785"/>
      <c r="N270" s="785"/>
      <c r="O270" s="785"/>
      <c r="P270" s="785"/>
      <c r="Q270" s="785"/>
      <c r="R270" s="785"/>
      <c r="S270" s="785"/>
      <c r="T270" s="785"/>
      <c r="U270" s="785"/>
      <c r="V270" s="785"/>
      <c r="W270" s="785"/>
      <c r="X270" s="785"/>
      <c r="Y270" s="785"/>
      <c r="Z270" s="785"/>
      <c r="AA270" s="785"/>
      <c r="AB270" s="785"/>
      <c r="AC270" s="785"/>
      <c r="AD270" s="785"/>
      <c r="AE270" s="785"/>
      <c r="AF270" s="785"/>
      <c r="AG270" s="785"/>
      <c r="AH270" s="785"/>
      <c r="AI270" s="785"/>
      <c r="AJ270" s="785"/>
      <c r="AK270" s="785"/>
      <c r="AL270" s="785"/>
      <c r="AM270" s="785"/>
      <c r="AN270" s="785"/>
      <c r="AO270" s="785"/>
      <c r="AP270" s="785"/>
      <c r="AQ270" s="785"/>
      <c r="AR270" s="785"/>
      <c r="AS270" s="785"/>
      <c r="AT270" s="785"/>
      <c r="AU270" s="785"/>
      <c r="AV270" s="785"/>
      <c r="AW270" s="785"/>
      <c r="AX270" s="785"/>
      <c r="AY270" s="632"/>
      <c r="AZ270" s="632"/>
    </row>
    <row r="271" spans="1:55" ht="93" customHeight="1" x14ac:dyDescent="0.25">
      <c r="A271" s="855">
        <v>15</v>
      </c>
      <c r="B271" s="898" t="s">
        <v>437</v>
      </c>
      <c r="C271" s="843" t="s">
        <v>26</v>
      </c>
      <c r="D271" s="843" t="s">
        <v>947</v>
      </c>
      <c r="E271" s="843" t="s">
        <v>48</v>
      </c>
      <c r="F271" s="324"/>
      <c r="G271" s="324">
        <v>512.20000000000005</v>
      </c>
      <c r="H271" s="425">
        <v>512.20000000000005</v>
      </c>
      <c r="I271" s="108" t="s">
        <v>40</v>
      </c>
      <c r="J271" s="324" t="s">
        <v>438</v>
      </c>
      <c r="K271" s="590" t="s">
        <v>967</v>
      </c>
      <c r="L271" s="785"/>
      <c r="M271" s="785"/>
      <c r="N271" s="785"/>
      <c r="O271" s="785"/>
      <c r="P271" s="785"/>
      <c r="Q271" s="785"/>
      <c r="R271" s="785"/>
      <c r="S271" s="785"/>
      <c r="T271" s="785"/>
      <c r="U271" s="785"/>
      <c r="V271" s="785"/>
      <c r="W271" s="785"/>
      <c r="X271" s="785"/>
      <c r="Y271" s="785"/>
      <c r="Z271" s="785"/>
      <c r="AA271" s="785"/>
      <c r="AB271" s="785"/>
      <c r="AC271" s="785"/>
      <c r="AD271" s="785"/>
      <c r="AE271" s="785"/>
      <c r="AF271" s="785"/>
      <c r="AG271" s="785"/>
      <c r="AH271" s="785"/>
      <c r="AI271" s="785"/>
      <c r="AJ271" s="785"/>
      <c r="AK271" s="785"/>
      <c r="AL271" s="785"/>
      <c r="AM271" s="785"/>
      <c r="AN271" s="785"/>
      <c r="AO271" s="785"/>
      <c r="AP271" s="785"/>
      <c r="AQ271" s="785"/>
      <c r="AR271" s="785"/>
      <c r="AS271" s="785"/>
      <c r="AT271" s="785"/>
      <c r="AU271" s="785"/>
      <c r="AV271" s="785"/>
      <c r="AW271" s="785"/>
      <c r="AX271" s="785"/>
      <c r="AY271" s="632" t="s">
        <v>993</v>
      </c>
      <c r="AZ271" s="632" t="s">
        <v>974</v>
      </c>
    </row>
    <row r="272" spans="1:55" ht="99.75" customHeight="1" x14ac:dyDescent="0.25">
      <c r="A272" s="881"/>
      <c r="B272" s="899"/>
      <c r="C272" s="881"/>
      <c r="D272" s="843"/>
      <c r="E272" s="881"/>
      <c r="F272" s="327"/>
      <c r="G272" s="324">
        <v>182.3</v>
      </c>
      <c r="H272" s="425">
        <v>180.8</v>
      </c>
      <c r="I272" s="108" t="s">
        <v>41</v>
      </c>
      <c r="J272" s="324">
        <v>253027015</v>
      </c>
      <c r="K272" s="593" t="s">
        <v>1253</v>
      </c>
      <c r="L272" s="775"/>
      <c r="M272" s="775"/>
      <c r="N272" s="775"/>
      <c r="O272" s="775"/>
      <c r="P272" s="775"/>
      <c r="Q272" s="775"/>
      <c r="R272" s="775"/>
      <c r="S272" s="775"/>
      <c r="T272" s="775"/>
      <c r="U272" s="775"/>
      <c r="V272" s="775"/>
      <c r="W272" s="775"/>
      <c r="X272" s="775"/>
      <c r="Y272" s="775"/>
      <c r="Z272" s="775"/>
      <c r="AA272" s="775"/>
      <c r="AB272" s="775"/>
      <c r="AC272" s="775"/>
      <c r="AD272" s="775"/>
      <c r="AE272" s="775"/>
      <c r="AF272" s="775"/>
      <c r="AG272" s="775"/>
      <c r="AH272" s="775"/>
      <c r="AI272" s="775"/>
      <c r="AJ272" s="775"/>
      <c r="AK272" s="775"/>
      <c r="AL272" s="775"/>
      <c r="AM272" s="775"/>
      <c r="AN272" s="775"/>
      <c r="AO272" s="775"/>
      <c r="AP272" s="775"/>
      <c r="AQ272" s="775"/>
      <c r="AR272" s="775"/>
      <c r="AS272" s="775"/>
      <c r="AT272" s="775"/>
      <c r="AU272" s="775"/>
      <c r="AV272" s="775"/>
      <c r="AW272" s="775"/>
      <c r="AX272" s="775"/>
      <c r="AY272" s="632"/>
      <c r="AZ272" s="632"/>
    </row>
    <row r="273" spans="1:55" ht="352.5" customHeight="1" x14ac:dyDescent="0.25">
      <c r="A273" s="855">
        <v>16</v>
      </c>
      <c r="B273" s="898" t="s">
        <v>6</v>
      </c>
      <c r="C273" s="843" t="s">
        <v>50</v>
      </c>
      <c r="D273" s="843" t="s">
        <v>947</v>
      </c>
      <c r="E273" s="843" t="s">
        <v>48</v>
      </c>
      <c r="F273" s="324">
        <v>159.19999999999999</v>
      </c>
      <c r="G273" s="17">
        <v>88.9</v>
      </c>
      <c r="H273" s="17">
        <v>88.9</v>
      </c>
      <c r="I273" s="108" t="s">
        <v>40</v>
      </c>
      <c r="J273" s="324" t="s">
        <v>169</v>
      </c>
      <c r="K273" s="590" t="s">
        <v>970</v>
      </c>
      <c r="L273" s="785"/>
      <c r="M273" s="785"/>
      <c r="N273" s="785"/>
      <c r="O273" s="785"/>
      <c r="P273" s="785"/>
      <c r="Q273" s="785"/>
      <c r="R273" s="785"/>
      <c r="S273" s="785"/>
      <c r="T273" s="785"/>
      <c r="U273" s="785"/>
      <c r="V273" s="785"/>
      <c r="W273" s="785"/>
      <c r="X273" s="785"/>
      <c r="Y273" s="785"/>
      <c r="Z273" s="785"/>
      <c r="AA273" s="785"/>
      <c r="AB273" s="785"/>
      <c r="AC273" s="785"/>
      <c r="AD273" s="785"/>
      <c r="AE273" s="785"/>
      <c r="AF273" s="785"/>
      <c r="AG273" s="785"/>
      <c r="AH273" s="785"/>
      <c r="AI273" s="785"/>
      <c r="AJ273" s="785"/>
      <c r="AK273" s="785"/>
      <c r="AL273" s="785"/>
      <c r="AM273" s="785"/>
      <c r="AN273" s="785"/>
      <c r="AO273" s="785"/>
      <c r="AP273" s="785"/>
      <c r="AQ273" s="785"/>
      <c r="AR273" s="785"/>
      <c r="AS273" s="785"/>
      <c r="AT273" s="785"/>
      <c r="AU273" s="785"/>
      <c r="AV273" s="785"/>
      <c r="AW273" s="785"/>
      <c r="AX273" s="785"/>
      <c r="AY273" s="632" t="s">
        <v>993</v>
      </c>
      <c r="AZ273" s="632" t="s">
        <v>974</v>
      </c>
    </row>
    <row r="274" spans="1:55" ht="352.5" customHeight="1" x14ac:dyDescent="0.25">
      <c r="A274" s="855"/>
      <c r="B274" s="898"/>
      <c r="C274" s="843"/>
      <c r="D274" s="843"/>
      <c r="E274" s="843"/>
      <c r="F274" s="324">
        <v>15.409000000000001</v>
      </c>
      <c r="G274" s="324"/>
      <c r="H274" s="324"/>
      <c r="I274" s="108" t="s">
        <v>41</v>
      </c>
      <c r="J274" s="324" t="s">
        <v>168</v>
      </c>
      <c r="K274" s="587" t="s">
        <v>971</v>
      </c>
      <c r="L274" s="800"/>
      <c r="M274" s="800"/>
      <c r="N274" s="800"/>
      <c r="O274" s="800"/>
      <c r="P274" s="800"/>
      <c r="Q274" s="800"/>
      <c r="R274" s="800"/>
      <c r="S274" s="800"/>
      <c r="T274" s="800"/>
      <c r="U274" s="800"/>
      <c r="V274" s="800"/>
      <c r="W274" s="800"/>
      <c r="X274" s="800"/>
      <c r="Y274" s="800"/>
      <c r="Z274" s="800"/>
      <c r="AA274" s="800"/>
      <c r="AB274" s="800"/>
      <c r="AC274" s="800"/>
      <c r="AD274" s="800"/>
      <c r="AE274" s="800"/>
      <c r="AF274" s="800"/>
      <c r="AG274" s="800"/>
      <c r="AH274" s="800"/>
      <c r="AI274" s="800"/>
      <c r="AJ274" s="800"/>
      <c r="AK274" s="800"/>
      <c r="AL274" s="800"/>
      <c r="AM274" s="800"/>
      <c r="AN274" s="800"/>
      <c r="AO274" s="800"/>
      <c r="AP274" s="800"/>
      <c r="AQ274" s="800"/>
      <c r="AR274" s="800"/>
      <c r="AS274" s="800"/>
      <c r="AT274" s="800"/>
      <c r="AU274" s="800"/>
      <c r="AV274" s="800"/>
      <c r="AW274" s="800"/>
      <c r="AX274" s="800"/>
      <c r="AY274" s="633"/>
      <c r="AZ274" s="633"/>
    </row>
    <row r="275" spans="1:55" ht="63" customHeight="1" x14ac:dyDescent="0.25">
      <c r="A275" s="425">
        <v>17</v>
      </c>
      <c r="B275" s="325" t="s">
        <v>439</v>
      </c>
      <c r="C275" s="324" t="s">
        <v>26</v>
      </c>
      <c r="D275" s="324" t="s">
        <v>947</v>
      </c>
      <c r="E275" s="324" t="s">
        <v>48</v>
      </c>
      <c r="F275" s="324"/>
      <c r="G275" s="324">
        <v>0</v>
      </c>
      <c r="H275" s="324">
        <v>0</v>
      </c>
      <c r="I275" s="108" t="s">
        <v>40</v>
      </c>
      <c r="J275" s="324" t="s">
        <v>440</v>
      </c>
      <c r="K275" s="590" t="s">
        <v>968</v>
      </c>
      <c r="L275" s="785"/>
      <c r="M275" s="785"/>
      <c r="N275" s="785"/>
      <c r="O275" s="785"/>
      <c r="P275" s="785"/>
      <c r="Q275" s="785"/>
      <c r="R275" s="785"/>
      <c r="S275" s="785"/>
      <c r="T275" s="785"/>
      <c r="U275" s="785"/>
      <c r="V275" s="785"/>
      <c r="W275" s="785"/>
      <c r="X275" s="785"/>
      <c r="Y275" s="785"/>
      <c r="Z275" s="785"/>
      <c r="AA275" s="785"/>
      <c r="AB275" s="785"/>
      <c r="AC275" s="785"/>
      <c r="AD275" s="785"/>
      <c r="AE275" s="785"/>
      <c r="AF275" s="785"/>
      <c r="AG275" s="785"/>
      <c r="AH275" s="785"/>
      <c r="AI275" s="785"/>
      <c r="AJ275" s="785"/>
      <c r="AK275" s="785"/>
      <c r="AL275" s="785"/>
      <c r="AM275" s="785"/>
      <c r="AN275" s="785"/>
      <c r="AO275" s="785"/>
      <c r="AP275" s="785"/>
      <c r="AQ275" s="785"/>
      <c r="AR275" s="785"/>
      <c r="AS275" s="785"/>
      <c r="AT275" s="785"/>
      <c r="AU275" s="785"/>
      <c r="AV275" s="785"/>
      <c r="AW275" s="785"/>
      <c r="AX275" s="785"/>
      <c r="AY275" s="632" t="s">
        <v>993</v>
      </c>
      <c r="AZ275" s="632" t="s">
        <v>974</v>
      </c>
    </row>
    <row r="276" spans="1:55" ht="226.5" customHeight="1" x14ac:dyDescent="0.25">
      <c r="A276" s="425">
        <v>19</v>
      </c>
      <c r="B276" s="325" t="s">
        <v>422</v>
      </c>
      <c r="C276" s="324" t="s">
        <v>50</v>
      </c>
      <c r="D276" s="324" t="s">
        <v>947</v>
      </c>
      <c r="E276" s="324" t="s">
        <v>48</v>
      </c>
      <c r="F276" s="324"/>
      <c r="G276" s="285" t="s">
        <v>0</v>
      </c>
      <c r="H276" s="570"/>
      <c r="I276" s="108"/>
      <c r="J276" s="324"/>
      <c r="K276" s="587" t="s">
        <v>972</v>
      </c>
      <c r="L276" s="800"/>
      <c r="M276" s="800"/>
      <c r="N276" s="800"/>
      <c r="O276" s="800"/>
      <c r="P276" s="800"/>
      <c r="Q276" s="800"/>
      <c r="R276" s="800"/>
      <c r="S276" s="800"/>
      <c r="T276" s="800"/>
      <c r="U276" s="800"/>
      <c r="V276" s="800"/>
      <c r="W276" s="800"/>
      <c r="X276" s="800"/>
      <c r="Y276" s="800"/>
      <c r="Z276" s="800"/>
      <c r="AA276" s="800"/>
      <c r="AB276" s="800"/>
      <c r="AC276" s="800"/>
      <c r="AD276" s="800"/>
      <c r="AE276" s="800"/>
      <c r="AF276" s="800"/>
      <c r="AG276" s="800"/>
      <c r="AH276" s="800"/>
      <c r="AI276" s="800"/>
      <c r="AJ276" s="800"/>
      <c r="AK276" s="800"/>
      <c r="AL276" s="800"/>
      <c r="AM276" s="800"/>
      <c r="AN276" s="800"/>
      <c r="AO276" s="800"/>
      <c r="AP276" s="800"/>
      <c r="AQ276" s="800"/>
      <c r="AR276" s="800"/>
      <c r="AS276" s="800"/>
      <c r="AT276" s="800"/>
      <c r="AU276" s="800"/>
      <c r="AV276" s="800"/>
      <c r="AW276" s="800"/>
      <c r="AX276" s="800"/>
      <c r="AY276" s="633" t="s">
        <v>993</v>
      </c>
      <c r="AZ276" s="633" t="s">
        <v>974</v>
      </c>
    </row>
    <row r="277" spans="1:55" ht="122.25" customHeight="1" x14ac:dyDescent="0.25">
      <c r="A277" s="855">
        <v>21</v>
      </c>
      <c r="B277" s="897" t="s">
        <v>423</v>
      </c>
      <c r="C277" s="843" t="s">
        <v>50</v>
      </c>
      <c r="D277" s="843" t="s">
        <v>947</v>
      </c>
      <c r="E277" s="843" t="s">
        <v>48</v>
      </c>
      <c r="F277" s="324"/>
      <c r="G277" s="324">
        <v>58.9</v>
      </c>
      <c r="H277" s="324">
        <v>58.3</v>
      </c>
      <c r="I277" s="108" t="s">
        <v>40</v>
      </c>
      <c r="J277" s="324" t="s">
        <v>424</v>
      </c>
      <c r="K277" s="902" t="s">
        <v>969</v>
      </c>
      <c r="L277" s="785"/>
      <c r="M277" s="785"/>
      <c r="N277" s="785"/>
      <c r="O277" s="785"/>
      <c r="P277" s="785"/>
      <c r="Q277" s="785"/>
      <c r="R277" s="785"/>
      <c r="S277" s="785"/>
      <c r="T277" s="785"/>
      <c r="U277" s="785"/>
      <c r="V277" s="785"/>
      <c r="W277" s="785"/>
      <c r="X277" s="785"/>
      <c r="Y277" s="785"/>
      <c r="Z277" s="785"/>
      <c r="AA277" s="785"/>
      <c r="AB277" s="785"/>
      <c r="AC277" s="785"/>
      <c r="AD277" s="785"/>
      <c r="AE277" s="785"/>
      <c r="AF277" s="785"/>
      <c r="AG277" s="785"/>
      <c r="AH277" s="785"/>
      <c r="AI277" s="785"/>
      <c r="AJ277" s="785"/>
      <c r="AK277" s="785"/>
      <c r="AL277" s="785"/>
      <c r="AM277" s="785"/>
      <c r="AN277" s="785"/>
      <c r="AO277" s="785"/>
      <c r="AP277" s="785"/>
      <c r="AQ277" s="785"/>
      <c r="AR277" s="785"/>
      <c r="AS277" s="785"/>
      <c r="AT277" s="785"/>
      <c r="AU277" s="785"/>
      <c r="AV277" s="785"/>
      <c r="AW277" s="785"/>
      <c r="AX277" s="785"/>
      <c r="AY277" s="632" t="s">
        <v>993</v>
      </c>
      <c r="AZ277" s="632" t="s">
        <v>974</v>
      </c>
    </row>
    <row r="278" spans="1:55" ht="107.25" customHeight="1" x14ac:dyDescent="0.25">
      <c r="A278" s="855"/>
      <c r="B278" s="897"/>
      <c r="C278" s="843"/>
      <c r="D278" s="843"/>
      <c r="E278" s="843"/>
      <c r="F278" s="324"/>
      <c r="G278" s="324"/>
      <c r="H278" s="324"/>
      <c r="I278" s="108" t="s">
        <v>41</v>
      </c>
      <c r="J278" s="324" t="s">
        <v>425</v>
      </c>
      <c r="K278" s="902"/>
      <c r="L278" s="785"/>
      <c r="M278" s="785"/>
      <c r="N278" s="785"/>
      <c r="O278" s="785"/>
      <c r="P278" s="785"/>
      <c r="Q278" s="785"/>
      <c r="R278" s="785"/>
      <c r="S278" s="785"/>
      <c r="T278" s="785"/>
      <c r="U278" s="785"/>
      <c r="V278" s="785"/>
      <c r="W278" s="785"/>
      <c r="X278" s="785"/>
      <c r="Y278" s="785"/>
      <c r="Z278" s="785"/>
      <c r="AA278" s="785"/>
      <c r="AB278" s="785"/>
      <c r="AC278" s="785"/>
      <c r="AD278" s="785"/>
      <c r="AE278" s="785"/>
      <c r="AF278" s="785"/>
      <c r="AG278" s="785"/>
      <c r="AH278" s="785"/>
      <c r="AI278" s="785"/>
      <c r="AJ278" s="785"/>
      <c r="AK278" s="785"/>
      <c r="AL278" s="785"/>
      <c r="AM278" s="785"/>
      <c r="AN278" s="785"/>
      <c r="AO278" s="785"/>
      <c r="AP278" s="785"/>
      <c r="AQ278" s="785"/>
      <c r="AR278" s="785"/>
      <c r="AS278" s="785"/>
      <c r="AT278" s="785"/>
      <c r="AU278" s="785"/>
      <c r="AV278" s="785"/>
      <c r="AW278" s="785"/>
      <c r="AX278" s="785"/>
      <c r="AY278" s="632"/>
      <c r="AZ278" s="632"/>
    </row>
    <row r="279" spans="1:55" ht="31.5" customHeight="1" x14ac:dyDescent="0.25">
      <c r="A279" s="78"/>
      <c r="B279" s="402" t="s">
        <v>16</v>
      </c>
      <c r="C279" s="117" t="s">
        <v>26</v>
      </c>
      <c r="D279" s="156"/>
      <c r="E279" s="219"/>
      <c r="F279" s="219"/>
      <c r="G279" s="49">
        <f>G281+G282+G283</f>
        <v>2631.3999999999996</v>
      </c>
      <c r="H279" s="49">
        <f>H281+H282+H283</f>
        <v>2628.2</v>
      </c>
      <c r="I279" s="50"/>
      <c r="J279" s="94"/>
      <c r="K279" s="516"/>
      <c r="L279" s="801"/>
      <c r="M279" s="801"/>
      <c r="N279" s="801"/>
      <c r="O279" s="801"/>
      <c r="P279" s="801"/>
      <c r="Q279" s="801"/>
      <c r="R279" s="801"/>
      <c r="S279" s="801"/>
      <c r="T279" s="801"/>
      <c r="U279" s="801"/>
      <c r="V279" s="801"/>
      <c r="W279" s="801"/>
      <c r="X279" s="801"/>
      <c r="Y279" s="801"/>
      <c r="Z279" s="801"/>
      <c r="AA279" s="801"/>
      <c r="AB279" s="801"/>
      <c r="AC279" s="801"/>
      <c r="AD279" s="801"/>
      <c r="AE279" s="801"/>
      <c r="AF279" s="801"/>
      <c r="AG279" s="801"/>
      <c r="AH279" s="801"/>
      <c r="AI279" s="801"/>
      <c r="AJ279" s="801"/>
      <c r="AK279" s="801"/>
      <c r="AL279" s="801"/>
      <c r="AM279" s="801"/>
      <c r="AN279" s="801"/>
      <c r="AO279" s="801"/>
      <c r="AP279" s="801"/>
      <c r="AQ279" s="801"/>
      <c r="AR279" s="801"/>
      <c r="AS279" s="801"/>
      <c r="AT279" s="801"/>
      <c r="AU279" s="801"/>
      <c r="AV279" s="801"/>
      <c r="AW279" s="801"/>
      <c r="AX279" s="801"/>
      <c r="AY279" s="633"/>
      <c r="AZ279" s="633"/>
      <c r="BC279" s="103">
        <v>1</v>
      </c>
    </row>
    <row r="280" spans="1:55" ht="15.75" customHeight="1" x14ac:dyDescent="0.25">
      <c r="A280" s="5"/>
      <c r="B280" s="33" t="s">
        <v>30</v>
      </c>
      <c r="C280" s="118"/>
      <c r="D280" s="446"/>
      <c r="E280" s="222"/>
      <c r="F280" s="222"/>
      <c r="G280" s="217"/>
      <c r="H280" s="217"/>
      <c r="I280" s="217"/>
      <c r="J280" s="530"/>
      <c r="K280" s="506"/>
      <c r="L280" s="779"/>
      <c r="M280" s="779"/>
      <c r="N280" s="779"/>
      <c r="O280" s="779"/>
      <c r="P280" s="779"/>
      <c r="Q280" s="779"/>
      <c r="R280" s="779"/>
      <c r="S280" s="779"/>
      <c r="T280" s="779"/>
      <c r="U280" s="779"/>
      <c r="V280" s="779"/>
      <c r="W280" s="779"/>
      <c r="X280" s="779"/>
      <c r="Y280" s="779"/>
      <c r="Z280" s="779"/>
      <c r="AA280" s="779"/>
      <c r="AB280" s="779"/>
      <c r="AC280" s="779"/>
      <c r="AD280" s="779"/>
      <c r="AE280" s="779"/>
      <c r="AF280" s="779"/>
      <c r="AG280" s="779"/>
      <c r="AH280" s="779"/>
      <c r="AI280" s="779"/>
      <c r="AJ280" s="779"/>
      <c r="AK280" s="779"/>
      <c r="AL280" s="779"/>
      <c r="AM280" s="779"/>
      <c r="AN280" s="779"/>
      <c r="AO280" s="779"/>
      <c r="AP280" s="779"/>
      <c r="AQ280" s="779"/>
      <c r="AR280" s="779"/>
      <c r="AS280" s="779"/>
      <c r="AT280" s="779"/>
      <c r="AU280" s="779"/>
      <c r="AV280" s="779"/>
      <c r="AW280" s="779"/>
      <c r="AX280" s="779"/>
      <c r="AY280" s="627"/>
      <c r="AZ280" s="626"/>
    </row>
    <row r="281" spans="1:55" ht="18.75" customHeight="1" x14ac:dyDescent="0.25">
      <c r="A281" s="48"/>
      <c r="B281" s="382" t="s">
        <v>8</v>
      </c>
      <c r="C281" s="119" t="s">
        <v>26</v>
      </c>
      <c r="D281" s="446"/>
      <c r="E281" s="222"/>
      <c r="F281" s="222"/>
      <c r="G281" s="222">
        <f>G270+G271+G273+G275+G277</f>
        <v>660</v>
      </c>
      <c r="H281" s="222">
        <f>H270+H271+H273+H275+H277</f>
        <v>659.4</v>
      </c>
      <c r="I281" s="217"/>
      <c r="J281" s="530"/>
      <c r="K281" s="506"/>
      <c r="L281" s="779"/>
      <c r="M281" s="779"/>
      <c r="N281" s="779"/>
      <c r="O281" s="779"/>
      <c r="P281" s="779"/>
      <c r="Q281" s="779"/>
      <c r="R281" s="779"/>
      <c r="S281" s="779"/>
      <c r="T281" s="779"/>
      <c r="U281" s="779"/>
      <c r="V281" s="779"/>
      <c r="W281" s="779"/>
      <c r="X281" s="779"/>
      <c r="Y281" s="779"/>
      <c r="Z281" s="779"/>
      <c r="AA281" s="779"/>
      <c r="AB281" s="779"/>
      <c r="AC281" s="779"/>
      <c r="AD281" s="779"/>
      <c r="AE281" s="779"/>
      <c r="AF281" s="779"/>
      <c r="AG281" s="779"/>
      <c r="AH281" s="779"/>
      <c r="AI281" s="779"/>
      <c r="AJ281" s="779"/>
      <c r="AK281" s="779"/>
      <c r="AL281" s="779"/>
      <c r="AM281" s="779"/>
      <c r="AN281" s="779"/>
      <c r="AO281" s="779"/>
      <c r="AP281" s="779"/>
      <c r="AQ281" s="779"/>
      <c r="AR281" s="779"/>
      <c r="AS281" s="779"/>
      <c r="AT281" s="779"/>
      <c r="AU281" s="779"/>
      <c r="AV281" s="779"/>
      <c r="AW281" s="779"/>
      <c r="AX281" s="779"/>
      <c r="AY281" s="627"/>
      <c r="AZ281" s="626"/>
      <c r="BC281" s="103">
        <v>1</v>
      </c>
    </row>
    <row r="282" spans="1:55" ht="18.75" customHeight="1" x14ac:dyDescent="0.25">
      <c r="A282" s="48"/>
      <c r="B282" s="382" t="s">
        <v>31</v>
      </c>
      <c r="C282" s="119" t="s">
        <v>26</v>
      </c>
      <c r="D282" s="446"/>
      <c r="E282" s="222"/>
      <c r="F282" s="222"/>
      <c r="G282" s="545">
        <f>G269+G272+G274+G278</f>
        <v>1971.3999999999999</v>
      </c>
      <c r="H282" s="545">
        <f>H269+H272+H274+H278</f>
        <v>1968.8</v>
      </c>
      <c r="I282" s="217"/>
      <c r="J282" s="530"/>
      <c r="K282" s="506"/>
      <c r="L282" s="779"/>
      <c r="M282" s="779"/>
      <c r="N282" s="779"/>
      <c r="O282" s="779"/>
      <c r="P282" s="779"/>
      <c r="Q282" s="779"/>
      <c r="R282" s="779"/>
      <c r="S282" s="779"/>
      <c r="T282" s="779"/>
      <c r="U282" s="779"/>
      <c r="V282" s="779"/>
      <c r="W282" s="779"/>
      <c r="X282" s="779"/>
      <c r="Y282" s="779"/>
      <c r="Z282" s="779"/>
      <c r="AA282" s="779"/>
      <c r="AB282" s="779"/>
      <c r="AC282" s="779"/>
      <c r="AD282" s="779"/>
      <c r="AE282" s="779"/>
      <c r="AF282" s="779"/>
      <c r="AG282" s="779"/>
      <c r="AH282" s="779"/>
      <c r="AI282" s="779"/>
      <c r="AJ282" s="779"/>
      <c r="AK282" s="779"/>
      <c r="AL282" s="779"/>
      <c r="AM282" s="779"/>
      <c r="AN282" s="779"/>
      <c r="AO282" s="779"/>
      <c r="AP282" s="779"/>
      <c r="AQ282" s="779"/>
      <c r="AR282" s="779"/>
      <c r="AS282" s="779"/>
      <c r="AT282" s="779"/>
      <c r="AU282" s="779"/>
      <c r="AV282" s="779"/>
      <c r="AW282" s="779"/>
      <c r="AX282" s="779"/>
      <c r="AY282" s="627"/>
      <c r="AZ282" s="626"/>
      <c r="BC282" s="103">
        <v>1</v>
      </c>
    </row>
    <row r="283" spans="1:55" ht="18.75" customHeight="1" x14ac:dyDescent="0.25">
      <c r="A283" s="48"/>
      <c r="B283" s="382" t="s">
        <v>32</v>
      </c>
      <c r="C283" s="119" t="s">
        <v>26</v>
      </c>
      <c r="D283" s="446"/>
      <c r="E283" s="222"/>
      <c r="F283" s="222"/>
      <c r="G283" s="222">
        <v>0</v>
      </c>
      <c r="H283" s="222">
        <v>0</v>
      </c>
      <c r="I283" s="217"/>
      <c r="J283" s="530"/>
      <c r="K283" s="506"/>
      <c r="L283" s="779"/>
      <c r="M283" s="779"/>
      <c r="N283" s="779"/>
      <c r="O283" s="779"/>
      <c r="P283" s="779"/>
      <c r="Q283" s="779"/>
      <c r="R283" s="779"/>
      <c r="S283" s="779"/>
      <c r="T283" s="779"/>
      <c r="U283" s="779"/>
      <c r="V283" s="779"/>
      <c r="W283" s="779"/>
      <c r="X283" s="779"/>
      <c r="Y283" s="779"/>
      <c r="Z283" s="779"/>
      <c r="AA283" s="779"/>
      <c r="AB283" s="779"/>
      <c r="AC283" s="779"/>
      <c r="AD283" s="779"/>
      <c r="AE283" s="779"/>
      <c r="AF283" s="779"/>
      <c r="AG283" s="779"/>
      <c r="AH283" s="779"/>
      <c r="AI283" s="779"/>
      <c r="AJ283" s="779"/>
      <c r="AK283" s="779"/>
      <c r="AL283" s="779"/>
      <c r="AM283" s="779"/>
      <c r="AN283" s="779"/>
      <c r="AO283" s="779"/>
      <c r="AP283" s="779"/>
      <c r="AQ283" s="779"/>
      <c r="AR283" s="779"/>
      <c r="AS283" s="779"/>
      <c r="AT283" s="779"/>
      <c r="AU283" s="779"/>
      <c r="AV283" s="779"/>
      <c r="AW283" s="779"/>
      <c r="AX283" s="779"/>
      <c r="AY283" s="627"/>
      <c r="AZ283" s="626"/>
      <c r="BC283" s="103">
        <v>1</v>
      </c>
    </row>
    <row r="284" spans="1:55" ht="15.75" customHeight="1" x14ac:dyDescent="0.25">
      <c r="A284" s="13"/>
      <c r="B284" s="7" t="s">
        <v>403</v>
      </c>
      <c r="C284" s="70"/>
      <c r="D284" s="156"/>
      <c r="E284" s="219"/>
      <c r="F284" s="219"/>
      <c r="G284" s="225"/>
      <c r="H284" s="496"/>
      <c r="I284" s="216"/>
      <c r="J284" s="236"/>
      <c r="K284" s="503"/>
      <c r="L284" s="773"/>
      <c r="M284" s="773"/>
      <c r="N284" s="773"/>
      <c r="O284" s="773"/>
      <c r="P284" s="773"/>
      <c r="Q284" s="773"/>
      <c r="R284" s="773"/>
      <c r="S284" s="773"/>
      <c r="T284" s="773"/>
      <c r="U284" s="773"/>
      <c r="V284" s="773"/>
      <c r="W284" s="773"/>
      <c r="X284" s="773"/>
      <c r="Y284" s="773"/>
      <c r="Z284" s="773"/>
      <c r="AA284" s="773"/>
      <c r="AB284" s="773"/>
      <c r="AC284" s="773"/>
      <c r="AD284" s="773"/>
      <c r="AE284" s="773"/>
      <c r="AF284" s="773"/>
      <c r="AG284" s="773"/>
      <c r="AH284" s="773"/>
      <c r="AI284" s="773"/>
      <c r="AJ284" s="773"/>
      <c r="AK284" s="773"/>
      <c r="AL284" s="773"/>
      <c r="AM284" s="773"/>
      <c r="AN284" s="773"/>
      <c r="AO284" s="773"/>
      <c r="AP284" s="773"/>
      <c r="AQ284" s="773"/>
      <c r="AR284" s="773"/>
      <c r="AS284" s="773"/>
      <c r="AT284" s="773"/>
      <c r="AU284" s="773"/>
      <c r="AV284" s="773"/>
      <c r="AW284" s="773"/>
      <c r="AX284" s="773"/>
      <c r="AY284" s="627"/>
      <c r="AZ284" s="626"/>
    </row>
    <row r="285" spans="1:55" ht="15.75" customHeight="1" x14ac:dyDescent="0.25">
      <c r="A285" s="13"/>
      <c r="B285" s="401" t="s">
        <v>77</v>
      </c>
      <c r="C285" s="114"/>
      <c r="D285" s="156"/>
      <c r="E285" s="219"/>
      <c r="F285" s="219"/>
      <c r="G285" s="219"/>
      <c r="H285" s="219"/>
      <c r="I285" s="216"/>
      <c r="J285" s="236"/>
      <c r="K285" s="503"/>
      <c r="L285" s="773"/>
      <c r="M285" s="773"/>
      <c r="N285" s="773"/>
      <c r="O285" s="773"/>
      <c r="P285" s="773"/>
      <c r="Q285" s="773"/>
      <c r="R285" s="773"/>
      <c r="S285" s="773"/>
      <c r="T285" s="773"/>
      <c r="U285" s="773"/>
      <c r="V285" s="773"/>
      <c r="W285" s="773"/>
      <c r="X285" s="773"/>
      <c r="Y285" s="773"/>
      <c r="Z285" s="773"/>
      <c r="AA285" s="773"/>
      <c r="AB285" s="773"/>
      <c r="AC285" s="773"/>
      <c r="AD285" s="773"/>
      <c r="AE285" s="773"/>
      <c r="AF285" s="773"/>
      <c r="AG285" s="773"/>
      <c r="AH285" s="773"/>
      <c r="AI285" s="773"/>
      <c r="AJ285" s="773"/>
      <c r="AK285" s="773"/>
      <c r="AL285" s="773"/>
      <c r="AM285" s="773"/>
      <c r="AN285" s="773"/>
      <c r="AO285" s="773"/>
      <c r="AP285" s="773"/>
      <c r="AQ285" s="773"/>
      <c r="AR285" s="773"/>
      <c r="AS285" s="773"/>
      <c r="AT285" s="773"/>
      <c r="AU285" s="773"/>
      <c r="AV285" s="773"/>
      <c r="AW285" s="773"/>
      <c r="AX285" s="773"/>
      <c r="AY285" s="627"/>
      <c r="AZ285" s="626"/>
    </row>
    <row r="286" spans="1:55" ht="72.75" customHeight="1" x14ac:dyDescent="0.25">
      <c r="A286" s="406">
        <v>1</v>
      </c>
      <c r="B286" s="209" t="s">
        <v>140</v>
      </c>
      <c r="C286" s="210" t="s">
        <v>38</v>
      </c>
      <c r="D286" s="425" t="s">
        <v>663</v>
      </c>
      <c r="E286" s="342" t="s">
        <v>711</v>
      </c>
      <c r="F286" s="348">
        <v>4.8</v>
      </c>
      <c r="G286" s="348">
        <v>4.9000000000000004</v>
      </c>
      <c r="H286" s="348" t="s">
        <v>1140</v>
      </c>
      <c r="I286" s="342" t="s">
        <v>947</v>
      </c>
      <c r="J286" s="207" t="s">
        <v>947</v>
      </c>
      <c r="K286" s="592" t="s">
        <v>1312</v>
      </c>
      <c r="L286" s="802"/>
      <c r="M286" s="802"/>
      <c r="N286" s="802"/>
      <c r="O286" s="802"/>
      <c r="P286" s="802"/>
      <c r="Q286" s="802"/>
      <c r="R286" s="802"/>
      <c r="S286" s="802"/>
      <c r="T286" s="802"/>
      <c r="U286" s="802"/>
      <c r="V286" s="802"/>
      <c r="W286" s="802"/>
      <c r="X286" s="802"/>
      <c r="Y286" s="802"/>
      <c r="Z286" s="802"/>
      <c r="AA286" s="802"/>
      <c r="AB286" s="802"/>
      <c r="AC286" s="802"/>
      <c r="AD286" s="802"/>
      <c r="AE286" s="802"/>
      <c r="AF286" s="802"/>
      <c r="AG286" s="802"/>
      <c r="AH286" s="802"/>
      <c r="AI286" s="802"/>
      <c r="AJ286" s="802"/>
      <c r="AK286" s="802"/>
      <c r="AL286" s="802"/>
      <c r="AM286" s="802"/>
      <c r="AN286" s="802"/>
      <c r="AO286" s="802"/>
      <c r="AP286" s="802"/>
      <c r="AQ286" s="802"/>
      <c r="AR286" s="802"/>
      <c r="AS286" s="802"/>
      <c r="AT286" s="802"/>
      <c r="AU286" s="802"/>
      <c r="AV286" s="802"/>
      <c r="AW286" s="802"/>
      <c r="AX286" s="802"/>
      <c r="AY286" s="631" t="s">
        <v>1132</v>
      </c>
      <c r="AZ286" s="631" t="s">
        <v>973</v>
      </c>
      <c r="BA286" s="618">
        <v>57</v>
      </c>
    </row>
    <row r="287" spans="1:55" ht="85.5" customHeight="1" x14ac:dyDescent="0.25">
      <c r="A287" s="406">
        <v>2</v>
      </c>
      <c r="B287" s="209" t="s">
        <v>142</v>
      </c>
      <c r="C287" s="210" t="s">
        <v>38</v>
      </c>
      <c r="D287" s="425" t="s">
        <v>663</v>
      </c>
      <c r="E287" s="342" t="s">
        <v>711</v>
      </c>
      <c r="F287" s="348">
        <v>4.8</v>
      </c>
      <c r="G287" s="348">
        <v>4.8</v>
      </c>
      <c r="H287" s="348" t="s">
        <v>1141</v>
      </c>
      <c r="I287" s="342" t="s">
        <v>947</v>
      </c>
      <c r="J287" s="207" t="s">
        <v>947</v>
      </c>
      <c r="K287" s="592" t="s">
        <v>1312</v>
      </c>
      <c r="L287" s="802"/>
      <c r="M287" s="802"/>
      <c r="N287" s="802"/>
      <c r="O287" s="802"/>
      <c r="P287" s="802"/>
      <c r="Q287" s="802"/>
      <c r="R287" s="802"/>
      <c r="S287" s="802"/>
      <c r="T287" s="802"/>
      <c r="U287" s="802"/>
      <c r="V287" s="802"/>
      <c r="W287" s="802"/>
      <c r="X287" s="802"/>
      <c r="Y287" s="802"/>
      <c r="Z287" s="802"/>
      <c r="AA287" s="802"/>
      <c r="AB287" s="802"/>
      <c r="AC287" s="802"/>
      <c r="AD287" s="802"/>
      <c r="AE287" s="802"/>
      <c r="AF287" s="802"/>
      <c r="AG287" s="802"/>
      <c r="AH287" s="802"/>
      <c r="AI287" s="802"/>
      <c r="AJ287" s="802"/>
      <c r="AK287" s="802"/>
      <c r="AL287" s="802"/>
      <c r="AM287" s="802"/>
      <c r="AN287" s="802"/>
      <c r="AO287" s="802"/>
      <c r="AP287" s="802"/>
      <c r="AQ287" s="802"/>
      <c r="AR287" s="802"/>
      <c r="AS287" s="802"/>
      <c r="AT287" s="802"/>
      <c r="AU287" s="802"/>
      <c r="AV287" s="802"/>
      <c r="AW287" s="802"/>
      <c r="AX287" s="802"/>
      <c r="AY287" s="631" t="s">
        <v>1132</v>
      </c>
      <c r="AZ287" s="631" t="s">
        <v>973</v>
      </c>
      <c r="BA287" s="618">
        <v>58</v>
      </c>
    </row>
    <row r="288" spans="1:55" ht="81.75" customHeight="1" x14ac:dyDescent="0.25">
      <c r="A288" s="406">
        <v>3</v>
      </c>
      <c r="B288" s="209" t="s">
        <v>143</v>
      </c>
      <c r="C288" s="210" t="s">
        <v>38</v>
      </c>
      <c r="D288" s="425" t="s">
        <v>663</v>
      </c>
      <c r="E288" s="342" t="s">
        <v>711</v>
      </c>
      <c r="F288" s="348">
        <v>3.8</v>
      </c>
      <c r="G288" s="348">
        <v>3.8</v>
      </c>
      <c r="H288" s="348" t="s">
        <v>1142</v>
      </c>
      <c r="I288" s="342" t="s">
        <v>947</v>
      </c>
      <c r="J288" s="207" t="s">
        <v>947</v>
      </c>
      <c r="K288" s="592" t="s">
        <v>1312</v>
      </c>
      <c r="L288" s="802"/>
      <c r="M288" s="802"/>
      <c r="N288" s="802"/>
      <c r="O288" s="802"/>
      <c r="P288" s="802"/>
      <c r="Q288" s="802"/>
      <c r="R288" s="802"/>
      <c r="S288" s="802"/>
      <c r="T288" s="802"/>
      <c r="U288" s="802"/>
      <c r="V288" s="802"/>
      <c r="W288" s="802"/>
      <c r="X288" s="802"/>
      <c r="Y288" s="802"/>
      <c r="Z288" s="802"/>
      <c r="AA288" s="802"/>
      <c r="AB288" s="802"/>
      <c r="AC288" s="802"/>
      <c r="AD288" s="802"/>
      <c r="AE288" s="802"/>
      <c r="AF288" s="802"/>
      <c r="AG288" s="802"/>
      <c r="AH288" s="802"/>
      <c r="AI288" s="802"/>
      <c r="AJ288" s="802"/>
      <c r="AK288" s="802"/>
      <c r="AL288" s="802"/>
      <c r="AM288" s="802"/>
      <c r="AN288" s="802"/>
      <c r="AO288" s="802"/>
      <c r="AP288" s="802"/>
      <c r="AQ288" s="802"/>
      <c r="AR288" s="802"/>
      <c r="AS288" s="802"/>
      <c r="AT288" s="802"/>
      <c r="AU288" s="802"/>
      <c r="AV288" s="802"/>
      <c r="AW288" s="802"/>
      <c r="AX288" s="802"/>
      <c r="AY288" s="631" t="s">
        <v>1132</v>
      </c>
      <c r="AZ288" s="631" t="s">
        <v>973</v>
      </c>
      <c r="BA288" s="618">
        <v>59</v>
      </c>
    </row>
    <row r="289" spans="1:56" ht="87.75" customHeight="1" x14ac:dyDescent="0.25">
      <c r="A289" s="406">
        <v>4</v>
      </c>
      <c r="B289" s="209" t="s">
        <v>144</v>
      </c>
      <c r="C289" s="210" t="s">
        <v>38</v>
      </c>
      <c r="D289" s="425" t="s">
        <v>664</v>
      </c>
      <c r="E289" s="342" t="s">
        <v>711</v>
      </c>
      <c r="F289" s="348">
        <v>95</v>
      </c>
      <c r="G289" s="348">
        <v>95</v>
      </c>
      <c r="H289" s="348">
        <v>96.6</v>
      </c>
      <c r="I289" s="342" t="s">
        <v>947</v>
      </c>
      <c r="J289" s="207" t="s">
        <v>947</v>
      </c>
      <c r="K289" s="276" t="s">
        <v>1143</v>
      </c>
      <c r="L289" s="803"/>
      <c r="M289" s="803"/>
      <c r="N289" s="803"/>
      <c r="O289" s="803"/>
      <c r="P289" s="803"/>
      <c r="Q289" s="803"/>
      <c r="R289" s="803"/>
      <c r="S289" s="803"/>
      <c r="T289" s="803"/>
      <c r="U289" s="803"/>
      <c r="V289" s="803"/>
      <c r="W289" s="803"/>
      <c r="X289" s="803"/>
      <c r="Y289" s="803"/>
      <c r="Z289" s="803"/>
      <c r="AA289" s="803"/>
      <c r="AB289" s="803"/>
      <c r="AC289" s="803"/>
      <c r="AD289" s="803"/>
      <c r="AE289" s="803"/>
      <c r="AF289" s="803"/>
      <c r="AG289" s="803"/>
      <c r="AH289" s="803"/>
      <c r="AI289" s="803"/>
      <c r="AJ289" s="803"/>
      <c r="AK289" s="803"/>
      <c r="AL289" s="803"/>
      <c r="AM289" s="803"/>
      <c r="AN289" s="803"/>
      <c r="AO289" s="803"/>
      <c r="AP289" s="803"/>
      <c r="AQ289" s="803"/>
      <c r="AR289" s="803"/>
      <c r="AS289" s="803"/>
      <c r="AT289" s="803"/>
      <c r="AU289" s="803"/>
      <c r="AV289" s="803"/>
      <c r="AW289" s="803"/>
      <c r="AX289" s="803"/>
      <c r="AY289" s="631" t="s">
        <v>993</v>
      </c>
      <c r="AZ289" s="631" t="s">
        <v>973</v>
      </c>
      <c r="BA289" s="618">
        <v>60</v>
      </c>
    </row>
    <row r="290" spans="1:56" ht="74.25" customHeight="1" x14ac:dyDescent="0.25">
      <c r="A290" s="406">
        <v>5</v>
      </c>
      <c r="B290" s="209" t="s">
        <v>145</v>
      </c>
      <c r="C290" s="210" t="s">
        <v>38</v>
      </c>
      <c r="D290" s="425" t="s">
        <v>664</v>
      </c>
      <c r="E290" s="342" t="s">
        <v>711</v>
      </c>
      <c r="F290" s="348">
        <v>79.900000000000006</v>
      </c>
      <c r="G290" s="348" t="s">
        <v>42</v>
      </c>
      <c r="H290" s="349" t="s">
        <v>42</v>
      </c>
      <c r="I290" s="342" t="s">
        <v>947</v>
      </c>
      <c r="J290" s="207" t="s">
        <v>947</v>
      </c>
      <c r="K290" s="276" t="s">
        <v>1148</v>
      </c>
      <c r="L290" s="803"/>
      <c r="M290" s="803"/>
      <c r="N290" s="803"/>
      <c r="O290" s="803"/>
      <c r="P290" s="803"/>
      <c r="Q290" s="803"/>
      <c r="R290" s="803"/>
      <c r="S290" s="803"/>
      <c r="T290" s="803"/>
      <c r="U290" s="803"/>
      <c r="V290" s="803"/>
      <c r="W290" s="803"/>
      <c r="X290" s="803"/>
      <c r="Y290" s="803"/>
      <c r="Z290" s="803"/>
      <c r="AA290" s="803"/>
      <c r="AB290" s="803"/>
      <c r="AC290" s="803"/>
      <c r="AD290" s="803"/>
      <c r="AE290" s="803"/>
      <c r="AF290" s="803"/>
      <c r="AG290" s="803"/>
      <c r="AH290" s="803"/>
      <c r="AI290" s="803"/>
      <c r="AJ290" s="803"/>
      <c r="AK290" s="803"/>
      <c r="AL290" s="803"/>
      <c r="AM290" s="803"/>
      <c r="AN290" s="803"/>
      <c r="AO290" s="803"/>
      <c r="AP290" s="803"/>
      <c r="AQ290" s="803"/>
      <c r="AR290" s="803"/>
      <c r="AS290" s="803"/>
      <c r="AT290" s="803"/>
      <c r="AU290" s="803"/>
      <c r="AV290" s="803"/>
      <c r="AW290" s="803"/>
      <c r="AX290" s="803"/>
      <c r="AY290" s="631" t="s">
        <v>1272</v>
      </c>
      <c r="AZ290" s="631" t="s">
        <v>973</v>
      </c>
      <c r="BA290" s="618">
        <v>61</v>
      </c>
    </row>
    <row r="291" spans="1:56" ht="78.75" customHeight="1" x14ac:dyDescent="0.25">
      <c r="A291" s="406">
        <v>6</v>
      </c>
      <c r="B291" s="15" t="s">
        <v>146</v>
      </c>
      <c r="C291" s="210" t="s">
        <v>38</v>
      </c>
      <c r="D291" s="425" t="s">
        <v>664</v>
      </c>
      <c r="E291" s="342" t="s">
        <v>712</v>
      </c>
      <c r="F291" s="348">
        <v>70</v>
      </c>
      <c r="G291" s="348">
        <v>100</v>
      </c>
      <c r="H291" s="579">
        <v>100</v>
      </c>
      <c r="I291" s="344" t="s">
        <v>947</v>
      </c>
      <c r="J291" s="454" t="s">
        <v>947</v>
      </c>
      <c r="K291" s="592" t="s">
        <v>1144</v>
      </c>
      <c r="L291" s="802"/>
      <c r="M291" s="802"/>
      <c r="N291" s="802"/>
      <c r="O291" s="802"/>
      <c r="P291" s="802"/>
      <c r="Q291" s="802"/>
      <c r="R291" s="802"/>
      <c r="S291" s="802"/>
      <c r="T291" s="802"/>
      <c r="U291" s="802"/>
      <c r="V291" s="802"/>
      <c r="W291" s="802"/>
      <c r="X291" s="802"/>
      <c r="Y291" s="802"/>
      <c r="Z291" s="802"/>
      <c r="AA291" s="802"/>
      <c r="AB291" s="802"/>
      <c r="AC291" s="802"/>
      <c r="AD291" s="802"/>
      <c r="AE291" s="802"/>
      <c r="AF291" s="802"/>
      <c r="AG291" s="802"/>
      <c r="AH291" s="802"/>
      <c r="AI291" s="802"/>
      <c r="AJ291" s="802"/>
      <c r="AK291" s="802"/>
      <c r="AL291" s="802"/>
      <c r="AM291" s="802"/>
      <c r="AN291" s="802"/>
      <c r="AO291" s="802"/>
      <c r="AP291" s="802"/>
      <c r="AQ291" s="802"/>
      <c r="AR291" s="802"/>
      <c r="AS291" s="802"/>
      <c r="AT291" s="802"/>
      <c r="AU291" s="802"/>
      <c r="AV291" s="802"/>
      <c r="AW291" s="802"/>
      <c r="AX291" s="802"/>
      <c r="AY291" s="631" t="s">
        <v>993</v>
      </c>
      <c r="AZ291" s="631" t="s">
        <v>973</v>
      </c>
      <c r="BA291" s="618">
        <v>62</v>
      </c>
    </row>
    <row r="292" spans="1:56" s="420" customFormat="1" ht="92.25" customHeight="1" x14ac:dyDescent="0.25">
      <c r="A292" s="406">
        <v>7</v>
      </c>
      <c r="B292" s="15" t="s">
        <v>147</v>
      </c>
      <c r="C292" s="578" t="s">
        <v>38</v>
      </c>
      <c r="D292" s="425" t="s">
        <v>664</v>
      </c>
      <c r="E292" s="425" t="s">
        <v>713</v>
      </c>
      <c r="F292" s="350">
        <v>0.72</v>
      </c>
      <c r="G292" s="267">
        <v>0.67</v>
      </c>
      <c r="H292" s="390">
        <v>0.38</v>
      </c>
      <c r="I292" s="425" t="s">
        <v>947</v>
      </c>
      <c r="J292" s="425" t="s">
        <v>947</v>
      </c>
      <c r="K292" s="14" t="s">
        <v>1273</v>
      </c>
      <c r="L292" s="804"/>
      <c r="M292" s="804"/>
      <c r="N292" s="804"/>
      <c r="O292" s="804"/>
      <c r="P292" s="804"/>
      <c r="Q292" s="804"/>
      <c r="R292" s="804"/>
      <c r="S292" s="804"/>
      <c r="T292" s="804"/>
      <c r="U292" s="804"/>
      <c r="V292" s="804"/>
      <c r="W292" s="804"/>
      <c r="X292" s="804"/>
      <c r="Y292" s="804"/>
      <c r="Z292" s="804"/>
      <c r="AA292" s="804"/>
      <c r="AB292" s="804"/>
      <c r="AC292" s="804"/>
      <c r="AD292" s="804"/>
      <c r="AE292" s="804"/>
      <c r="AF292" s="804"/>
      <c r="AG292" s="804"/>
      <c r="AH292" s="804"/>
      <c r="AI292" s="804"/>
      <c r="AJ292" s="804"/>
      <c r="AK292" s="804"/>
      <c r="AL292" s="804"/>
      <c r="AM292" s="804"/>
      <c r="AN292" s="804"/>
      <c r="AO292" s="804"/>
      <c r="AP292" s="804"/>
      <c r="AQ292" s="804"/>
      <c r="AR292" s="804"/>
      <c r="AS292" s="804"/>
      <c r="AT292" s="804"/>
      <c r="AU292" s="804"/>
      <c r="AV292" s="804"/>
      <c r="AW292" s="804"/>
      <c r="AX292" s="804"/>
      <c r="AY292" s="643" t="s">
        <v>993</v>
      </c>
      <c r="AZ292" s="632" t="s">
        <v>973</v>
      </c>
      <c r="BA292" s="622">
        <v>63</v>
      </c>
      <c r="BB292" s="692"/>
      <c r="BC292" s="448"/>
      <c r="BD292" s="448"/>
    </row>
    <row r="293" spans="1:56" s="420" customFormat="1" ht="63" customHeight="1" x14ac:dyDescent="0.25">
      <c r="A293" s="406">
        <v>8</v>
      </c>
      <c r="B293" s="15" t="s">
        <v>149</v>
      </c>
      <c r="C293" s="578" t="s">
        <v>38</v>
      </c>
      <c r="D293" s="425" t="s">
        <v>664</v>
      </c>
      <c r="E293" s="425" t="s">
        <v>713</v>
      </c>
      <c r="F293" s="390">
        <v>92</v>
      </c>
      <c r="G293" s="267">
        <v>92</v>
      </c>
      <c r="H293" s="390">
        <v>90</v>
      </c>
      <c r="I293" s="425" t="s">
        <v>947</v>
      </c>
      <c r="J293" s="425" t="s">
        <v>947</v>
      </c>
      <c r="K293" s="14" t="s">
        <v>1274</v>
      </c>
      <c r="L293" s="804"/>
      <c r="M293" s="804"/>
      <c r="N293" s="804"/>
      <c r="O293" s="804"/>
      <c r="P293" s="804"/>
      <c r="Q293" s="804"/>
      <c r="R293" s="804"/>
      <c r="S293" s="804"/>
      <c r="T293" s="804"/>
      <c r="U293" s="804"/>
      <c r="V293" s="804"/>
      <c r="W293" s="804"/>
      <c r="X293" s="804"/>
      <c r="Y293" s="804"/>
      <c r="Z293" s="804"/>
      <c r="AA293" s="804"/>
      <c r="AB293" s="804"/>
      <c r="AC293" s="804"/>
      <c r="AD293" s="804"/>
      <c r="AE293" s="804"/>
      <c r="AF293" s="804"/>
      <c r="AG293" s="804"/>
      <c r="AH293" s="804"/>
      <c r="AI293" s="804"/>
      <c r="AJ293" s="804"/>
      <c r="AK293" s="804"/>
      <c r="AL293" s="804"/>
      <c r="AM293" s="804"/>
      <c r="AN293" s="804"/>
      <c r="AO293" s="804"/>
      <c r="AP293" s="804"/>
      <c r="AQ293" s="804"/>
      <c r="AR293" s="804"/>
      <c r="AS293" s="804"/>
      <c r="AT293" s="804"/>
      <c r="AU293" s="804"/>
      <c r="AV293" s="804"/>
      <c r="AW293" s="804"/>
      <c r="AX293" s="804"/>
      <c r="AY293" s="643" t="s">
        <v>993</v>
      </c>
      <c r="AZ293" s="632" t="s">
        <v>973</v>
      </c>
      <c r="BA293" s="622">
        <v>64</v>
      </c>
      <c r="BB293" s="692"/>
      <c r="BC293" s="448"/>
      <c r="BD293" s="448"/>
    </row>
    <row r="294" spans="1:56" ht="87.75" customHeight="1" x14ac:dyDescent="0.25">
      <c r="A294" s="406">
        <v>9</v>
      </c>
      <c r="B294" s="15" t="s">
        <v>150</v>
      </c>
      <c r="C294" s="115" t="s">
        <v>38</v>
      </c>
      <c r="D294" s="425" t="s">
        <v>664</v>
      </c>
      <c r="E294" s="342" t="s">
        <v>711</v>
      </c>
      <c r="F294" s="206">
        <v>3.8</v>
      </c>
      <c r="G294" s="350">
        <v>5.4</v>
      </c>
      <c r="H294" s="580" t="s">
        <v>1147</v>
      </c>
      <c r="I294" s="326" t="s">
        <v>947</v>
      </c>
      <c r="J294" s="357" t="s">
        <v>947</v>
      </c>
      <c r="K294" s="592" t="s">
        <v>1312</v>
      </c>
      <c r="L294" s="802"/>
      <c r="M294" s="802"/>
      <c r="N294" s="802"/>
      <c r="O294" s="802"/>
      <c r="P294" s="802"/>
      <c r="Q294" s="802"/>
      <c r="R294" s="802"/>
      <c r="S294" s="802"/>
      <c r="T294" s="802"/>
      <c r="U294" s="802"/>
      <c r="V294" s="802"/>
      <c r="W294" s="802"/>
      <c r="X294" s="802"/>
      <c r="Y294" s="802"/>
      <c r="Z294" s="802"/>
      <c r="AA294" s="802"/>
      <c r="AB294" s="802"/>
      <c r="AC294" s="802"/>
      <c r="AD294" s="802"/>
      <c r="AE294" s="802"/>
      <c r="AF294" s="802"/>
      <c r="AG294" s="802"/>
      <c r="AH294" s="802"/>
      <c r="AI294" s="802"/>
      <c r="AJ294" s="802"/>
      <c r="AK294" s="802"/>
      <c r="AL294" s="802"/>
      <c r="AM294" s="802"/>
      <c r="AN294" s="802"/>
      <c r="AO294" s="802"/>
      <c r="AP294" s="802"/>
      <c r="AQ294" s="802"/>
      <c r="AR294" s="802"/>
      <c r="AS294" s="802"/>
      <c r="AT294" s="802"/>
      <c r="AU294" s="802"/>
      <c r="AV294" s="802"/>
      <c r="AW294" s="802"/>
      <c r="AX294" s="802"/>
      <c r="AY294" s="630" t="s">
        <v>1132</v>
      </c>
      <c r="AZ294" s="631" t="s">
        <v>973</v>
      </c>
      <c r="BA294" s="618">
        <v>65</v>
      </c>
    </row>
    <row r="295" spans="1:56" ht="78.75" customHeight="1" x14ac:dyDescent="0.25">
      <c r="A295" s="406">
        <v>10</v>
      </c>
      <c r="B295" s="15" t="s">
        <v>151</v>
      </c>
      <c r="C295" s="115" t="s">
        <v>38</v>
      </c>
      <c r="D295" s="425" t="s">
        <v>665</v>
      </c>
      <c r="E295" s="342" t="s">
        <v>711</v>
      </c>
      <c r="F295" s="206">
        <v>27</v>
      </c>
      <c r="G295" s="349" t="s">
        <v>42</v>
      </c>
      <c r="H295" s="349" t="s">
        <v>42</v>
      </c>
      <c r="I295" s="342" t="s">
        <v>947</v>
      </c>
      <c r="J295" s="207" t="s">
        <v>947</v>
      </c>
      <c r="K295" s="593" t="s">
        <v>1324</v>
      </c>
      <c r="L295" s="775"/>
      <c r="M295" s="775"/>
      <c r="N295" s="775"/>
      <c r="O295" s="775"/>
      <c r="P295" s="775"/>
      <c r="Q295" s="775"/>
      <c r="R295" s="775"/>
      <c r="S295" s="775"/>
      <c r="T295" s="775"/>
      <c r="U295" s="775"/>
      <c r="V295" s="775"/>
      <c r="W295" s="775"/>
      <c r="X295" s="775"/>
      <c r="Y295" s="775"/>
      <c r="Z295" s="775"/>
      <c r="AA295" s="775"/>
      <c r="AB295" s="775"/>
      <c r="AC295" s="775"/>
      <c r="AD295" s="775"/>
      <c r="AE295" s="775"/>
      <c r="AF295" s="775"/>
      <c r="AG295" s="775"/>
      <c r="AH295" s="775"/>
      <c r="AI295" s="775"/>
      <c r="AJ295" s="775"/>
      <c r="AK295" s="775"/>
      <c r="AL295" s="775"/>
      <c r="AM295" s="775"/>
      <c r="AN295" s="775"/>
      <c r="AO295" s="775"/>
      <c r="AP295" s="775"/>
      <c r="AQ295" s="775"/>
      <c r="AR295" s="775"/>
      <c r="AS295" s="775"/>
      <c r="AT295" s="775"/>
      <c r="AU295" s="775"/>
      <c r="AV295" s="775"/>
      <c r="AW295" s="775"/>
      <c r="AX295" s="775"/>
      <c r="AY295" s="630" t="s">
        <v>1272</v>
      </c>
      <c r="AZ295" s="631" t="s">
        <v>973</v>
      </c>
      <c r="BA295" s="618">
        <v>66</v>
      </c>
    </row>
    <row r="296" spans="1:56" ht="78.75" customHeight="1" x14ac:dyDescent="0.25">
      <c r="A296" s="406">
        <v>11</v>
      </c>
      <c r="B296" s="15" t="s">
        <v>530</v>
      </c>
      <c r="C296" s="115" t="s">
        <v>38</v>
      </c>
      <c r="D296" s="425" t="s">
        <v>664</v>
      </c>
      <c r="E296" s="342" t="s">
        <v>711</v>
      </c>
      <c r="F296" s="206"/>
      <c r="G296" s="349">
        <v>22.4</v>
      </c>
      <c r="H296" s="349">
        <v>27.9</v>
      </c>
      <c r="I296" s="342" t="s">
        <v>947</v>
      </c>
      <c r="J296" s="207" t="s">
        <v>947</v>
      </c>
      <c r="K296" s="590" t="s">
        <v>1145</v>
      </c>
      <c r="L296" s="785"/>
      <c r="M296" s="785"/>
      <c r="N296" s="785"/>
      <c r="O296" s="785"/>
      <c r="P296" s="785"/>
      <c r="Q296" s="785"/>
      <c r="R296" s="785"/>
      <c r="S296" s="785"/>
      <c r="T296" s="785"/>
      <c r="U296" s="785"/>
      <c r="V296" s="785"/>
      <c r="W296" s="785"/>
      <c r="X296" s="785"/>
      <c r="Y296" s="785"/>
      <c r="Z296" s="785"/>
      <c r="AA296" s="785"/>
      <c r="AB296" s="785"/>
      <c r="AC296" s="785"/>
      <c r="AD296" s="785"/>
      <c r="AE296" s="785"/>
      <c r="AF296" s="785"/>
      <c r="AG296" s="785"/>
      <c r="AH296" s="785"/>
      <c r="AI296" s="785"/>
      <c r="AJ296" s="785"/>
      <c r="AK296" s="785"/>
      <c r="AL296" s="785"/>
      <c r="AM296" s="785"/>
      <c r="AN296" s="785"/>
      <c r="AO296" s="785"/>
      <c r="AP296" s="785"/>
      <c r="AQ296" s="785"/>
      <c r="AR296" s="785"/>
      <c r="AS296" s="785"/>
      <c r="AT296" s="785"/>
      <c r="AU296" s="785"/>
      <c r="AV296" s="785"/>
      <c r="AW296" s="785"/>
      <c r="AX296" s="785"/>
      <c r="AY296" s="630" t="s">
        <v>993</v>
      </c>
      <c r="AZ296" s="631" t="s">
        <v>973</v>
      </c>
      <c r="BA296" s="618">
        <v>67</v>
      </c>
    </row>
    <row r="297" spans="1:56" ht="76.5" customHeight="1" x14ac:dyDescent="0.25">
      <c r="A297" s="406">
        <v>12</v>
      </c>
      <c r="B297" s="209" t="s">
        <v>152</v>
      </c>
      <c r="C297" s="341" t="s">
        <v>38</v>
      </c>
      <c r="D297" s="425" t="s">
        <v>664</v>
      </c>
      <c r="E297" s="342" t="s">
        <v>714</v>
      </c>
      <c r="F297" s="206">
        <v>99.7</v>
      </c>
      <c r="G297" s="352">
        <v>99.8</v>
      </c>
      <c r="H297" s="352">
        <v>99.8</v>
      </c>
      <c r="I297" s="342" t="s">
        <v>947</v>
      </c>
      <c r="J297" s="207" t="s">
        <v>947</v>
      </c>
      <c r="K297" s="593" t="s">
        <v>1146</v>
      </c>
      <c r="L297" s="775"/>
      <c r="M297" s="775"/>
      <c r="N297" s="775"/>
      <c r="O297" s="775"/>
      <c r="P297" s="775"/>
      <c r="Q297" s="775"/>
      <c r="R297" s="775"/>
      <c r="S297" s="775"/>
      <c r="T297" s="775"/>
      <c r="U297" s="775"/>
      <c r="V297" s="775"/>
      <c r="W297" s="775"/>
      <c r="X297" s="775"/>
      <c r="Y297" s="775"/>
      <c r="Z297" s="775"/>
      <c r="AA297" s="775"/>
      <c r="AB297" s="775"/>
      <c r="AC297" s="775"/>
      <c r="AD297" s="775"/>
      <c r="AE297" s="775"/>
      <c r="AF297" s="775"/>
      <c r="AG297" s="775"/>
      <c r="AH297" s="775"/>
      <c r="AI297" s="775"/>
      <c r="AJ297" s="775"/>
      <c r="AK297" s="775"/>
      <c r="AL297" s="775"/>
      <c r="AM297" s="775"/>
      <c r="AN297" s="775"/>
      <c r="AO297" s="775"/>
      <c r="AP297" s="775"/>
      <c r="AQ297" s="775"/>
      <c r="AR297" s="775"/>
      <c r="AS297" s="775"/>
      <c r="AT297" s="775"/>
      <c r="AU297" s="775"/>
      <c r="AV297" s="775"/>
      <c r="AW297" s="775"/>
      <c r="AX297" s="775"/>
      <c r="AY297" s="630" t="s">
        <v>993</v>
      </c>
      <c r="AZ297" s="631" t="s">
        <v>973</v>
      </c>
      <c r="BA297" s="618">
        <v>68</v>
      </c>
    </row>
    <row r="298" spans="1:56" ht="90" customHeight="1" x14ac:dyDescent="0.25">
      <c r="A298" s="406">
        <v>13</v>
      </c>
      <c r="B298" s="209" t="s">
        <v>91</v>
      </c>
      <c r="C298" s="341" t="s">
        <v>38</v>
      </c>
      <c r="D298" s="425" t="s">
        <v>664</v>
      </c>
      <c r="E298" s="342" t="s">
        <v>714</v>
      </c>
      <c r="F298" s="206">
        <v>1.3</v>
      </c>
      <c r="G298" s="352">
        <v>1.6</v>
      </c>
      <c r="H298" s="352">
        <v>1.6</v>
      </c>
      <c r="I298" s="342" t="s">
        <v>947</v>
      </c>
      <c r="J298" s="207" t="s">
        <v>947</v>
      </c>
      <c r="K298" s="590" t="s">
        <v>1325</v>
      </c>
      <c r="L298" s="785"/>
      <c r="M298" s="785"/>
      <c r="N298" s="785"/>
      <c r="O298" s="785"/>
      <c r="P298" s="785"/>
      <c r="Q298" s="785"/>
      <c r="R298" s="785"/>
      <c r="S298" s="785"/>
      <c r="T298" s="785"/>
      <c r="U298" s="785"/>
      <c r="V298" s="785"/>
      <c r="W298" s="785"/>
      <c r="X298" s="785"/>
      <c r="Y298" s="785"/>
      <c r="Z298" s="785"/>
      <c r="AA298" s="785"/>
      <c r="AB298" s="785"/>
      <c r="AC298" s="785"/>
      <c r="AD298" s="785"/>
      <c r="AE298" s="785"/>
      <c r="AF298" s="785"/>
      <c r="AG298" s="785"/>
      <c r="AH298" s="785"/>
      <c r="AI298" s="785"/>
      <c r="AJ298" s="785"/>
      <c r="AK298" s="785"/>
      <c r="AL298" s="785"/>
      <c r="AM298" s="785"/>
      <c r="AN298" s="785"/>
      <c r="AO298" s="785"/>
      <c r="AP298" s="785"/>
      <c r="AQ298" s="785"/>
      <c r="AR298" s="785"/>
      <c r="AS298" s="785"/>
      <c r="AT298" s="785"/>
      <c r="AU298" s="785"/>
      <c r="AV298" s="785"/>
      <c r="AW298" s="785"/>
      <c r="AX298" s="785"/>
      <c r="AY298" s="630" t="s">
        <v>993</v>
      </c>
      <c r="AZ298" s="631" t="s">
        <v>973</v>
      </c>
      <c r="BA298" s="618">
        <v>69</v>
      </c>
    </row>
    <row r="299" spans="1:56" ht="15.75" customHeight="1" x14ac:dyDescent="0.25">
      <c r="A299" s="416"/>
      <c r="B299" s="79" t="s">
        <v>37</v>
      </c>
      <c r="C299" s="122"/>
      <c r="D299" s="162"/>
      <c r="E299" s="223"/>
      <c r="F299" s="223"/>
      <c r="G299" s="223"/>
      <c r="H299" s="223"/>
      <c r="I299" s="373"/>
      <c r="J299" s="455"/>
      <c r="K299" s="505"/>
      <c r="L299" s="776"/>
      <c r="M299" s="776"/>
      <c r="N299" s="776"/>
      <c r="O299" s="776"/>
      <c r="P299" s="776"/>
      <c r="Q299" s="776"/>
      <c r="R299" s="776"/>
      <c r="S299" s="776"/>
      <c r="T299" s="776"/>
      <c r="U299" s="776"/>
      <c r="V299" s="776"/>
      <c r="W299" s="776"/>
      <c r="X299" s="776"/>
      <c r="Y299" s="776"/>
      <c r="Z299" s="776"/>
      <c r="AA299" s="776"/>
      <c r="AB299" s="776"/>
      <c r="AC299" s="776"/>
      <c r="AD299" s="776"/>
      <c r="AE299" s="776"/>
      <c r="AF299" s="776"/>
      <c r="AG299" s="776"/>
      <c r="AH299" s="776"/>
      <c r="AI299" s="776"/>
      <c r="AJ299" s="776"/>
      <c r="AK299" s="776"/>
      <c r="AL299" s="776"/>
      <c r="AM299" s="776"/>
      <c r="AN299" s="776"/>
      <c r="AO299" s="776"/>
      <c r="AP299" s="776"/>
      <c r="AQ299" s="776"/>
      <c r="AR299" s="776"/>
      <c r="AS299" s="776"/>
      <c r="AT299" s="776"/>
      <c r="AU299" s="776"/>
      <c r="AV299" s="776"/>
      <c r="AW299" s="776"/>
      <c r="AX299" s="776"/>
      <c r="AY299" s="627"/>
      <c r="AZ299" s="626"/>
    </row>
    <row r="300" spans="1:56" ht="36" customHeight="1" x14ac:dyDescent="0.25">
      <c r="A300" s="896">
        <v>1</v>
      </c>
      <c r="B300" s="893" t="s">
        <v>43</v>
      </c>
      <c r="C300" s="365" t="s">
        <v>25</v>
      </c>
      <c r="D300" s="900" t="s">
        <v>947</v>
      </c>
      <c r="E300" s="894" t="s">
        <v>141</v>
      </c>
      <c r="F300" s="364">
        <v>520</v>
      </c>
      <c r="G300" s="366">
        <v>330</v>
      </c>
      <c r="H300" s="366">
        <v>331</v>
      </c>
      <c r="I300" s="438"/>
      <c r="J300" s="451"/>
      <c r="K300" s="243" t="s">
        <v>1152</v>
      </c>
      <c r="L300" s="770"/>
      <c r="M300" s="770"/>
      <c r="N300" s="770"/>
      <c r="O300" s="770"/>
      <c r="P300" s="770"/>
      <c r="Q300" s="770"/>
      <c r="R300" s="770"/>
      <c r="S300" s="770"/>
      <c r="T300" s="770"/>
      <c r="U300" s="770"/>
      <c r="V300" s="770"/>
      <c r="W300" s="770"/>
      <c r="X300" s="770"/>
      <c r="Y300" s="770"/>
      <c r="Z300" s="770"/>
      <c r="AA300" s="770"/>
      <c r="AB300" s="770"/>
      <c r="AC300" s="770"/>
      <c r="AD300" s="770"/>
      <c r="AE300" s="770"/>
      <c r="AF300" s="770"/>
      <c r="AG300" s="770"/>
      <c r="AH300" s="770"/>
      <c r="AI300" s="770"/>
      <c r="AJ300" s="770"/>
      <c r="AK300" s="770"/>
      <c r="AL300" s="770"/>
      <c r="AM300" s="770"/>
      <c r="AN300" s="770"/>
      <c r="AO300" s="770"/>
      <c r="AP300" s="770"/>
      <c r="AQ300" s="770"/>
      <c r="AR300" s="770"/>
      <c r="AS300" s="770"/>
      <c r="AT300" s="770"/>
      <c r="AU300" s="770"/>
      <c r="AV300" s="770"/>
      <c r="AW300" s="770"/>
      <c r="AX300" s="770"/>
      <c r="AY300" s="626" t="s">
        <v>993</v>
      </c>
      <c r="AZ300" s="626" t="s">
        <v>974</v>
      </c>
    </row>
    <row r="301" spans="1:56" ht="36.75" customHeight="1" x14ac:dyDescent="0.25">
      <c r="A301" s="896"/>
      <c r="B301" s="893"/>
      <c r="C301" s="365" t="s">
        <v>26</v>
      </c>
      <c r="D301" s="901"/>
      <c r="E301" s="895"/>
      <c r="F301" s="368">
        <v>44.2</v>
      </c>
      <c r="G301" s="366">
        <v>39.5</v>
      </c>
      <c r="H301" s="366">
        <v>39.299999999999997</v>
      </c>
      <c r="I301" s="350" t="s">
        <v>41</v>
      </c>
      <c r="J301" s="451" t="s">
        <v>97</v>
      </c>
      <c r="K301" s="243" t="s">
        <v>1151</v>
      </c>
      <c r="L301" s="770"/>
      <c r="M301" s="770"/>
      <c r="N301" s="770"/>
      <c r="O301" s="770"/>
      <c r="P301" s="770"/>
      <c r="Q301" s="770"/>
      <c r="R301" s="770"/>
      <c r="S301" s="770"/>
      <c r="T301" s="770"/>
      <c r="U301" s="770"/>
      <c r="V301" s="770"/>
      <c r="W301" s="770"/>
      <c r="X301" s="770"/>
      <c r="Y301" s="770"/>
      <c r="Z301" s="770"/>
      <c r="AA301" s="770"/>
      <c r="AB301" s="770"/>
      <c r="AC301" s="770"/>
      <c r="AD301" s="770"/>
      <c r="AE301" s="770"/>
      <c r="AF301" s="770"/>
      <c r="AG301" s="770"/>
      <c r="AH301" s="770"/>
      <c r="AI301" s="770"/>
      <c r="AJ301" s="770"/>
      <c r="AK301" s="770"/>
      <c r="AL301" s="770"/>
      <c r="AM301" s="770"/>
      <c r="AN301" s="770"/>
      <c r="AO301" s="770"/>
      <c r="AP301" s="770"/>
      <c r="AQ301" s="770"/>
      <c r="AR301" s="770"/>
      <c r="AS301" s="770"/>
      <c r="AT301" s="770"/>
      <c r="AU301" s="770"/>
      <c r="AV301" s="770"/>
      <c r="AW301" s="770"/>
      <c r="AX301" s="770"/>
      <c r="AY301" s="626"/>
      <c r="AZ301" s="626"/>
    </row>
    <row r="302" spans="1:56" ht="30.75" customHeight="1" x14ac:dyDescent="0.25">
      <c r="A302" s="865">
        <v>2</v>
      </c>
      <c r="B302" s="893" t="s">
        <v>44</v>
      </c>
      <c r="C302" s="365" t="s">
        <v>25</v>
      </c>
      <c r="D302" s="900" t="s">
        <v>947</v>
      </c>
      <c r="E302" s="894" t="s">
        <v>141</v>
      </c>
      <c r="F302" s="364">
        <v>3990</v>
      </c>
      <c r="G302" s="366">
        <v>3500</v>
      </c>
      <c r="H302" s="366">
        <v>3553</v>
      </c>
      <c r="I302" s="438"/>
      <c r="J302" s="451"/>
      <c r="K302" s="243" t="s">
        <v>1153</v>
      </c>
      <c r="L302" s="770"/>
      <c r="M302" s="770"/>
      <c r="N302" s="770"/>
      <c r="O302" s="770"/>
      <c r="P302" s="770"/>
      <c r="Q302" s="770"/>
      <c r="R302" s="770"/>
      <c r="S302" s="770"/>
      <c r="T302" s="770"/>
      <c r="U302" s="770"/>
      <c r="V302" s="770"/>
      <c r="W302" s="770"/>
      <c r="X302" s="770"/>
      <c r="Y302" s="770"/>
      <c r="Z302" s="770"/>
      <c r="AA302" s="770"/>
      <c r="AB302" s="770"/>
      <c r="AC302" s="770"/>
      <c r="AD302" s="770"/>
      <c r="AE302" s="770"/>
      <c r="AF302" s="770"/>
      <c r="AG302" s="770"/>
      <c r="AH302" s="770"/>
      <c r="AI302" s="770"/>
      <c r="AJ302" s="770"/>
      <c r="AK302" s="770"/>
      <c r="AL302" s="770"/>
      <c r="AM302" s="770"/>
      <c r="AN302" s="770"/>
      <c r="AO302" s="770"/>
      <c r="AP302" s="770"/>
      <c r="AQ302" s="770"/>
      <c r="AR302" s="770"/>
      <c r="AS302" s="770"/>
      <c r="AT302" s="770"/>
      <c r="AU302" s="770"/>
      <c r="AV302" s="770"/>
      <c r="AW302" s="770"/>
      <c r="AX302" s="770"/>
      <c r="AY302" s="626" t="s">
        <v>993</v>
      </c>
      <c r="AZ302" s="626" t="s">
        <v>974</v>
      </c>
    </row>
    <row r="303" spans="1:56" ht="30.75" customHeight="1" x14ac:dyDescent="0.25">
      <c r="A303" s="865"/>
      <c r="B303" s="893"/>
      <c r="C303" s="365" t="s">
        <v>26</v>
      </c>
      <c r="D303" s="901"/>
      <c r="E303" s="895"/>
      <c r="F303" s="368">
        <v>334.7</v>
      </c>
      <c r="G303" s="366">
        <v>402</v>
      </c>
      <c r="H303" s="366">
        <v>402</v>
      </c>
      <c r="I303" s="350" t="s">
        <v>41</v>
      </c>
      <c r="J303" s="451" t="s">
        <v>98</v>
      </c>
      <c r="K303" s="243" t="s">
        <v>1154</v>
      </c>
      <c r="L303" s="770"/>
      <c r="M303" s="770"/>
      <c r="N303" s="770"/>
      <c r="O303" s="770"/>
      <c r="P303" s="770"/>
      <c r="Q303" s="770"/>
      <c r="R303" s="770"/>
      <c r="S303" s="770"/>
      <c r="T303" s="770"/>
      <c r="U303" s="770"/>
      <c r="V303" s="770"/>
      <c r="W303" s="770"/>
      <c r="X303" s="770"/>
      <c r="Y303" s="770"/>
      <c r="Z303" s="770"/>
      <c r="AA303" s="770"/>
      <c r="AB303" s="770"/>
      <c r="AC303" s="770"/>
      <c r="AD303" s="770"/>
      <c r="AE303" s="770"/>
      <c r="AF303" s="770"/>
      <c r="AG303" s="770"/>
      <c r="AH303" s="770"/>
      <c r="AI303" s="770"/>
      <c r="AJ303" s="770"/>
      <c r="AK303" s="770"/>
      <c r="AL303" s="770"/>
      <c r="AM303" s="770"/>
      <c r="AN303" s="770"/>
      <c r="AO303" s="770"/>
      <c r="AP303" s="770"/>
      <c r="AQ303" s="770"/>
      <c r="AR303" s="770"/>
      <c r="AS303" s="770"/>
      <c r="AT303" s="770"/>
      <c r="AU303" s="770"/>
      <c r="AV303" s="770"/>
      <c r="AW303" s="770"/>
      <c r="AX303" s="770"/>
      <c r="AY303" s="626"/>
      <c r="AZ303" s="626"/>
    </row>
    <row r="304" spans="1:56" ht="30.75" customHeight="1" x14ac:dyDescent="0.25">
      <c r="A304" s="865">
        <v>3</v>
      </c>
      <c r="B304" s="893" t="s">
        <v>531</v>
      </c>
      <c r="C304" s="365" t="s">
        <v>23</v>
      </c>
      <c r="D304" s="900" t="s">
        <v>947</v>
      </c>
      <c r="E304" s="894" t="s">
        <v>141</v>
      </c>
      <c r="F304" s="364">
        <v>410</v>
      </c>
      <c r="G304" s="366">
        <v>468</v>
      </c>
      <c r="H304" s="366">
        <v>486</v>
      </c>
      <c r="I304" s="468"/>
      <c r="J304" s="451"/>
      <c r="K304" s="911" t="s">
        <v>1155</v>
      </c>
      <c r="L304" s="770"/>
      <c r="M304" s="770"/>
      <c r="N304" s="770"/>
      <c r="O304" s="770"/>
      <c r="P304" s="770"/>
      <c r="Q304" s="770"/>
      <c r="R304" s="770"/>
      <c r="S304" s="770"/>
      <c r="T304" s="770"/>
      <c r="U304" s="770"/>
      <c r="V304" s="770"/>
      <c r="W304" s="770"/>
      <c r="X304" s="770"/>
      <c r="Y304" s="770"/>
      <c r="Z304" s="770"/>
      <c r="AA304" s="770"/>
      <c r="AB304" s="770"/>
      <c r="AC304" s="770"/>
      <c r="AD304" s="770"/>
      <c r="AE304" s="770"/>
      <c r="AF304" s="770"/>
      <c r="AG304" s="770"/>
      <c r="AH304" s="770"/>
      <c r="AI304" s="770"/>
      <c r="AJ304" s="770"/>
      <c r="AK304" s="770"/>
      <c r="AL304" s="770"/>
      <c r="AM304" s="770"/>
      <c r="AN304" s="770"/>
      <c r="AO304" s="770"/>
      <c r="AP304" s="770"/>
      <c r="AQ304" s="770"/>
      <c r="AR304" s="770"/>
      <c r="AS304" s="770"/>
      <c r="AT304" s="770"/>
      <c r="AU304" s="770"/>
      <c r="AV304" s="770"/>
      <c r="AW304" s="770"/>
      <c r="AX304" s="770"/>
      <c r="AY304" s="626" t="s">
        <v>993</v>
      </c>
      <c r="AZ304" s="626" t="s">
        <v>974</v>
      </c>
    </row>
    <row r="305" spans="1:55" ht="30.75" customHeight="1" x14ac:dyDescent="0.25">
      <c r="A305" s="865"/>
      <c r="B305" s="893"/>
      <c r="C305" s="365" t="s">
        <v>26</v>
      </c>
      <c r="D305" s="901"/>
      <c r="E305" s="895"/>
      <c r="F305" s="368">
        <v>39.4</v>
      </c>
      <c r="G305" s="366">
        <v>52.9</v>
      </c>
      <c r="H305" s="366">
        <v>52.5</v>
      </c>
      <c r="I305" s="350" t="s">
        <v>41</v>
      </c>
      <c r="J305" s="451" t="s">
        <v>99</v>
      </c>
      <c r="K305" s="911"/>
      <c r="L305" s="770"/>
      <c r="M305" s="770"/>
      <c r="N305" s="770"/>
      <c r="O305" s="770"/>
      <c r="P305" s="770"/>
      <c r="Q305" s="770"/>
      <c r="R305" s="770"/>
      <c r="S305" s="770"/>
      <c r="T305" s="770"/>
      <c r="U305" s="770"/>
      <c r="V305" s="770"/>
      <c r="W305" s="770"/>
      <c r="X305" s="770"/>
      <c r="Y305" s="770"/>
      <c r="Z305" s="770"/>
      <c r="AA305" s="770"/>
      <c r="AB305" s="770"/>
      <c r="AC305" s="770"/>
      <c r="AD305" s="770"/>
      <c r="AE305" s="770"/>
      <c r="AF305" s="770"/>
      <c r="AG305" s="770"/>
      <c r="AH305" s="770"/>
      <c r="AI305" s="770"/>
      <c r="AJ305" s="770"/>
      <c r="AK305" s="770"/>
      <c r="AL305" s="770"/>
      <c r="AM305" s="770"/>
      <c r="AN305" s="770"/>
      <c r="AO305" s="770"/>
      <c r="AP305" s="770"/>
      <c r="AQ305" s="770"/>
      <c r="AR305" s="770"/>
      <c r="AS305" s="770"/>
      <c r="AT305" s="770"/>
      <c r="AU305" s="770"/>
      <c r="AV305" s="770"/>
      <c r="AW305" s="770"/>
      <c r="AX305" s="770"/>
      <c r="AY305" s="626"/>
      <c r="AZ305" s="626"/>
    </row>
    <row r="306" spans="1:55" ht="78.75" customHeight="1" x14ac:dyDescent="0.25">
      <c r="A306" s="426">
        <v>4</v>
      </c>
      <c r="B306" s="606" t="s">
        <v>45</v>
      </c>
      <c r="C306" s="607" t="s">
        <v>23</v>
      </c>
      <c r="D306" s="588" t="s">
        <v>947</v>
      </c>
      <c r="E306" s="608" t="s">
        <v>141</v>
      </c>
      <c r="F306" s="608">
        <v>10850</v>
      </c>
      <c r="G306" s="588">
        <v>12000</v>
      </c>
      <c r="H306" s="588">
        <v>12244</v>
      </c>
      <c r="I306" s="588"/>
      <c r="J306" s="609"/>
      <c r="K306" s="243" t="s">
        <v>1156</v>
      </c>
      <c r="L306" s="770"/>
      <c r="M306" s="770"/>
      <c r="N306" s="770"/>
      <c r="O306" s="770"/>
      <c r="P306" s="770"/>
      <c r="Q306" s="770"/>
      <c r="R306" s="770"/>
      <c r="S306" s="770"/>
      <c r="T306" s="770"/>
      <c r="U306" s="770"/>
      <c r="V306" s="770"/>
      <c r="W306" s="770"/>
      <c r="X306" s="770"/>
      <c r="Y306" s="770"/>
      <c r="Z306" s="770"/>
      <c r="AA306" s="770"/>
      <c r="AB306" s="770"/>
      <c r="AC306" s="770"/>
      <c r="AD306" s="770"/>
      <c r="AE306" s="770"/>
      <c r="AF306" s="770"/>
      <c r="AG306" s="770"/>
      <c r="AH306" s="770"/>
      <c r="AI306" s="770"/>
      <c r="AJ306" s="770"/>
      <c r="AK306" s="770"/>
      <c r="AL306" s="770"/>
      <c r="AM306" s="770"/>
      <c r="AN306" s="770"/>
      <c r="AO306" s="770"/>
      <c r="AP306" s="770"/>
      <c r="AQ306" s="770"/>
      <c r="AR306" s="770"/>
      <c r="AS306" s="770"/>
      <c r="AT306" s="770"/>
      <c r="AU306" s="770"/>
      <c r="AV306" s="770"/>
      <c r="AW306" s="770"/>
      <c r="AX306" s="770"/>
      <c r="AY306" s="626" t="s">
        <v>993</v>
      </c>
      <c r="AZ306" s="626" t="s">
        <v>974</v>
      </c>
    </row>
    <row r="307" spans="1:55" ht="64.5" customHeight="1" x14ac:dyDescent="0.25">
      <c r="A307" s="582">
        <v>5</v>
      </c>
      <c r="B307" s="586" t="s">
        <v>153</v>
      </c>
      <c r="C307" s="584" t="s">
        <v>38</v>
      </c>
      <c r="D307" s="584" t="s">
        <v>947</v>
      </c>
      <c r="E307" s="583" t="s">
        <v>148</v>
      </c>
      <c r="F307" s="583">
        <v>92</v>
      </c>
      <c r="G307" s="583">
        <v>92</v>
      </c>
      <c r="H307" s="584">
        <v>100</v>
      </c>
      <c r="I307" s="584"/>
      <c r="J307" s="585"/>
      <c r="K307" s="14" t="s">
        <v>1277</v>
      </c>
      <c r="L307" s="804"/>
      <c r="M307" s="804"/>
      <c r="N307" s="804"/>
      <c r="O307" s="804"/>
      <c r="P307" s="804"/>
      <c r="Q307" s="804"/>
      <c r="R307" s="804"/>
      <c r="S307" s="804"/>
      <c r="T307" s="804"/>
      <c r="U307" s="804"/>
      <c r="V307" s="804"/>
      <c r="W307" s="804"/>
      <c r="X307" s="804"/>
      <c r="Y307" s="804"/>
      <c r="Z307" s="804"/>
      <c r="AA307" s="804"/>
      <c r="AB307" s="804"/>
      <c r="AC307" s="804"/>
      <c r="AD307" s="804"/>
      <c r="AE307" s="804"/>
      <c r="AF307" s="804"/>
      <c r="AG307" s="804"/>
      <c r="AH307" s="804"/>
      <c r="AI307" s="804"/>
      <c r="AJ307" s="804"/>
      <c r="AK307" s="804"/>
      <c r="AL307" s="804"/>
      <c r="AM307" s="804"/>
      <c r="AN307" s="804"/>
      <c r="AO307" s="804"/>
      <c r="AP307" s="804"/>
      <c r="AQ307" s="804"/>
      <c r="AR307" s="804"/>
      <c r="AS307" s="804"/>
      <c r="AT307" s="804"/>
      <c r="AU307" s="804"/>
      <c r="AV307" s="804"/>
      <c r="AW307" s="804"/>
      <c r="AX307" s="804"/>
      <c r="AY307" s="627" t="s">
        <v>993</v>
      </c>
      <c r="AZ307" s="626" t="s">
        <v>974</v>
      </c>
    </row>
    <row r="308" spans="1:55" ht="63.75" customHeight="1" x14ac:dyDescent="0.25">
      <c r="A308" s="582">
        <v>6</v>
      </c>
      <c r="B308" s="586" t="s">
        <v>154</v>
      </c>
      <c r="C308" s="584" t="s">
        <v>38</v>
      </c>
      <c r="D308" s="584" t="s">
        <v>947</v>
      </c>
      <c r="E308" s="583" t="s">
        <v>148</v>
      </c>
      <c r="F308" s="583">
        <v>100</v>
      </c>
      <c r="G308" s="583">
        <v>100</v>
      </c>
      <c r="H308" s="584">
        <v>98</v>
      </c>
      <c r="I308" s="584"/>
      <c r="J308" s="585"/>
      <c r="K308" s="14" t="s">
        <v>1278</v>
      </c>
      <c r="L308" s="804"/>
      <c r="M308" s="804"/>
      <c r="N308" s="804"/>
      <c r="O308" s="804"/>
      <c r="P308" s="804"/>
      <c r="Q308" s="804"/>
      <c r="R308" s="804"/>
      <c r="S308" s="804"/>
      <c r="T308" s="804"/>
      <c r="U308" s="804"/>
      <c r="V308" s="804"/>
      <c r="W308" s="804"/>
      <c r="X308" s="804"/>
      <c r="Y308" s="804"/>
      <c r="Z308" s="804"/>
      <c r="AA308" s="804"/>
      <c r="AB308" s="804"/>
      <c r="AC308" s="804"/>
      <c r="AD308" s="804"/>
      <c r="AE308" s="804"/>
      <c r="AF308" s="804"/>
      <c r="AG308" s="804"/>
      <c r="AH308" s="804"/>
      <c r="AI308" s="804"/>
      <c r="AJ308" s="804"/>
      <c r="AK308" s="804"/>
      <c r="AL308" s="804"/>
      <c r="AM308" s="804"/>
      <c r="AN308" s="804"/>
      <c r="AO308" s="804"/>
      <c r="AP308" s="804"/>
      <c r="AQ308" s="804"/>
      <c r="AR308" s="804"/>
      <c r="AS308" s="804"/>
      <c r="AT308" s="804"/>
      <c r="AU308" s="804"/>
      <c r="AV308" s="804"/>
      <c r="AW308" s="804"/>
      <c r="AX308" s="804"/>
      <c r="AY308" s="627" t="s">
        <v>993</v>
      </c>
      <c r="AZ308" s="626" t="s">
        <v>974</v>
      </c>
    </row>
    <row r="309" spans="1:55" ht="61.5" customHeight="1" x14ac:dyDescent="0.25">
      <c r="A309" s="397">
        <v>7</v>
      </c>
      <c r="B309" s="610" t="s">
        <v>155</v>
      </c>
      <c r="C309" s="611" t="s">
        <v>25</v>
      </c>
      <c r="D309" s="589" t="s">
        <v>947</v>
      </c>
      <c r="E309" s="612" t="s">
        <v>141</v>
      </c>
      <c r="F309" s="612">
        <v>383</v>
      </c>
      <c r="G309" s="589">
        <v>568</v>
      </c>
      <c r="H309" s="589">
        <v>616</v>
      </c>
      <c r="I309" s="589"/>
      <c r="J309" s="613"/>
      <c r="K309" s="243" t="s">
        <v>1157</v>
      </c>
      <c r="L309" s="770"/>
      <c r="M309" s="770"/>
      <c r="N309" s="770"/>
      <c r="O309" s="770"/>
      <c r="P309" s="770"/>
      <c r="Q309" s="770"/>
      <c r="R309" s="770"/>
      <c r="S309" s="770"/>
      <c r="T309" s="770"/>
      <c r="U309" s="770"/>
      <c r="V309" s="770"/>
      <c r="W309" s="770"/>
      <c r="X309" s="770"/>
      <c r="Y309" s="770"/>
      <c r="Z309" s="770"/>
      <c r="AA309" s="770"/>
      <c r="AB309" s="770"/>
      <c r="AC309" s="770"/>
      <c r="AD309" s="770"/>
      <c r="AE309" s="770"/>
      <c r="AF309" s="770"/>
      <c r="AG309" s="770"/>
      <c r="AH309" s="770"/>
      <c r="AI309" s="770"/>
      <c r="AJ309" s="770"/>
      <c r="AK309" s="770"/>
      <c r="AL309" s="770"/>
      <c r="AM309" s="770"/>
      <c r="AN309" s="770"/>
      <c r="AO309" s="770"/>
      <c r="AP309" s="770"/>
      <c r="AQ309" s="770"/>
      <c r="AR309" s="770"/>
      <c r="AS309" s="770"/>
      <c r="AT309" s="770"/>
      <c r="AU309" s="770"/>
      <c r="AV309" s="770"/>
      <c r="AW309" s="770"/>
      <c r="AX309" s="770"/>
      <c r="AY309" s="626" t="s">
        <v>993</v>
      </c>
      <c r="AZ309" s="626" t="s">
        <v>974</v>
      </c>
    </row>
    <row r="310" spans="1:55" ht="78.75" customHeight="1" x14ac:dyDescent="0.25">
      <c r="A310" s="397">
        <v>8</v>
      </c>
      <c r="B310" s="351" t="s">
        <v>27</v>
      </c>
      <c r="C310" s="365" t="s">
        <v>25</v>
      </c>
      <c r="D310" s="366" t="s">
        <v>947</v>
      </c>
      <c r="E310" s="364" t="s">
        <v>141</v>
      </c>
      <c r="F310" s="425" t="s">
        <v>0</v>
      </c>
      <c r="G310" s="425">
        <v>1479</v>
      </c>
      <c r="H310" s="366">
        <v>1842</v>
      </c>
      <c r="I310" s="366"/>
      <c r="J310" s="546"/>
      <c r="K310" s="363" t="s">
        <v>1158</v>
      </c>
      <c r="L310" s="805"/>
      <c r="M310" s="805"/>
      <c r="N310" s="805"/>
      <c r="O310" s="805"/>
      <c r="P310" s="805"/>
      <c r="Q310" s="805"/>
      <c r="R310" s="805"/>
      <c r="S310" s="805"/>
      <c r="T310" s="805"/>
      <c r="U310" s="805"/>
      <c r="V310" s="805"/>
      <c r="W310" s="805"/>
      <c r="X310" s="805"/>
      <c r="Y310" s="805"/>
      <c r="Z310" s="805"/>
      <c r="AA310" s="805"/>
      <c r="AB310" s="805"/>
      <c r="AC310" s="805"/>
      <c r="AD310" s="805"/>
      <c r="AE310" s="805"/>
      <c r="AF310" s="805"/>
      <c r="AG310" s="805"/>
      <c r="AH310" s="805"/>
      <c r="AI310" s="805"/>
      <c r="AJ310" s="805"/>
      <c r="AK310" s="805"/>
      <c r="AL310" s="805"/>
      <c r="AM310" s="805"/>
      <c r="AN310" s="805"/>
      <c r="AO310" s="805"/>
      <c r="AP310" s="805"/>
      <c r="AQ310" s="805"/>
      <c r="AR310" s="805"/>
      <c r="AS310" s="805"/>
      <c r="AT310" s="805"/>
      <c r="AU310" s="805"/>
      <c r="AV310" s="805"/>
      <c r="AW310" s="805"/>
      <c r="AX310" s="805"/>
      <c r="AY310" s="697" t="s">
        <v>993</v>
      </c>
      <c r="AZ310" s="697" t="s">
        <v>974</v>
      </c>
    </row>
    <row r="311" spans="1:55" ht="78.75" customHeight="1" x14ac:dyDescent="0.25">
      <c r="A311" s="397">
        <v>9</v>
      </c>
      <c r="B311" s="351" t="s">
        <v>156</v>
      </c>
      <c r="C311" s="365" t="s">
        <v>38</v>
      </c>
      <c r="D311" s="366" t="s">
        <v>947</v>
      </c>
      <c r="E311" s="364" t="s">
        <v>141</v>
      </c>
      <c r="F311" s="364">
        <v>100</v>
      </c>
      <c r="G311" s="366">
        <v>100</v>
      </c>
      <c r="H311" s="366">
        <v>100</v>
      </c>
      <c r="I311" s="366"/>
      <c r="J311" s="546"/>
      <c r="K311" s="363" t="s">
        <v>1159</v>
      </c>
      <c r="L311" s="805"/>
      <c r="M311" s="805"/>
      <c r="N311" s="805"/>
      <c r="O311" s="805"/>
      <c r="P311" s="805"/>
      <c r="Q311" s="805"/>
      <c r="R311" s="805"/>
      <c r="S311" s="805"/>
      <c r="T311" s="805"/>
      <c r="U311" s="805"/>
      <c r="V311" s="805"/>
      <c r="W311" s="805"/>
      <c r="X311" s="805"/>
      <c r="Y311" s="805"/>
      <c r="Z311" s="805"/>
      <c r="AA311" s="805"/>
      <c r="AB311" s="805"/>
      <c r="AC311" s="805"/>
      <c r="AD311" s="805"/>
      <c r="AE311" s="805"/>
      <c r="AF311" s="805"/>
      <c r="AG311" s="805"/>
      <c r="AH311" s="805"/>
      <c r="AI311" s="805"/>
      <c r="AJ311" s="805"/>
      <c r="AK311" s="805"/>
      <c r="AL311" s="805"/>
      <c r="AM311" s="805"/>
      <c r="AN311" s="805"/>
      <c r="AO311" s="805"/>
      <c r="AP311" s="805"/>
      <c r="AQ311" s="805"/>
      <c r="AR311" s="805"/>
      <c r="AS311" s="805"/>
      <c r="AT311" s="805"/>
      <c r="AU311" s="805"/>
      <c r="AV311" s="805"/>
      <c r="AW311" s="805"/>
      <c r="AX311" s="805"/>
      <c r="AY311" s="697" t="s">
        <v>993</v>
      </c>
      <c r="AZ311" s="697" t="s">
        <v>974</v>
      </c>
    </row>
    <row r="312" spans="1:55" ht="78.75" customHeight="1" x14ac:dyDescent="0.25">
      <c r="A312" s="425">
        <v>10</v>
      </c>
      <c r="B312" s="362" t="s">
        <v>157</v>
      </c>
      <c r="C312" s="361" t="s">
        <v>46</v>
      </c>
      <c r="D312" s="364" t="s">
        <v>947</v>
      </c>
      <c r="E312" s="364" t="s">
        <v>141</v>
      </c>
      <c r="F312" s="364">
        <v>5835</v>
      </c>
      <c r="G312" s="360">
        <v>5905</v>
      </c>
      <c r="H312" s="360">
        <v>6005</v>
      </c>
      <c r="I312" s="366"/>
      <c r="J312" s="359"/>
      <c r="K312" s="358" t="s">
        <v>1160</v>
      </c>
      <c r="L312" s="806"/>
      <c r="M312" s="806"/>
      <c r="N312" s="806"/>
      <c r="O312" s="806"/>
      <c r="P312" s="806"/>
      <c r="Q312" s="806"/>
      <c r="R312" s="806"/>
      <c r="S312" s="806"/>
      <c r="T312" s="806"/>
      <c r="U312" s="806"/>
      <c r="V312" s="806"/>
      <c r="W312" s="806"/>
      <c r="X312" s="806"/>
      <c r="Y312" s="806"/>
      <c r="Z312" s="806"/>
      <c r="AA312" s="806"/>
      <c r="AB312" s="806"/>
      <c r="AC312" s="806"/>
      <c r="AD312" s="806"/>
      <c r="AE312" s="806"/>
      <c r="AF312" s="806"/>
      <c r="AG312" s="806"/>
      <c r="AH312" s="806"/>
      <c r="AI312" s="806"/>
      <c r="AJ312" s="806"/>
      <c r="AK312" s="806"/>
      <c r="AL312" s="806"/>
      <c r="AM312" s="806"/>
      <c r="AN312" s="806"/>
      <c r="AO312" s="806"/>
      <c r="AP312" s="806"/>
      <c r="AQ312" s="806"/>
      <c r="AR312" s="806"/>
      <c r="AS312" s="806"/>
      <c r="AT312" s="806"/>
      <c r="AU312" s="806"/>
      <c r="AV312" s="806"/>
      <c r="AW312" s="806"/>
      <c r="AX312" s="806"/>
      <c r="AY312" s="698" t="s">
        <v>993</v>
      </c>
      <c r="AZ312" s="698" t="s">
        <v>974</v>
      </c>
    </row>
    <row r="313" spans="1:55" ht="64.5" customHeight="1" x14ac:dyDescent="0.25">
      <c r="A313" s="397">
        <v>11</v>
      </c>
      <c r="B313" s="362" t="s">
        <v>158</v>
      </c>
      <c r="C313" s="361" t="s">
        <v>46</v>
      </c>
      <c r="D313" s="364" t="s">
        <v>947</v>
      </c>
      <c r="E313" s="364" t="s">
        <v>141</v>
      </c>
      <c r="F313" s="364">
        <v>75</v>
      </c>
      <c r="G313" s="360">
        <v>95</v>
      </c>
      <c r="H313" s="360">
        <v>95</v>
      </c>
      <c r="I313" s="364"/>
      <c r="J313" s="359"/>
      <c r="K313" s="358" t="s">
        <v>1161</v>
      </c>
      <c r="L313" s="806"/>
      <c r="M313" s="806"/>
      <c r="N313" s="806"/>
      <c r="O313" s="806"/>
      <c r="P313" s="806"/>
      <c r="Q313" s="806"/>
      <c r="R313" s="806"/>
      <c r="S313" s="806"/>
      <c r="T313" s="806"/>
      <c r="U313" s="806"/>
      <c r="V313" s="806"/>
      <c r="W313" s="806"/>
      <c r="X313" s="806"/>
      <c r="Y313" s="806"/>
      <c r="Z313" s="806"/>
      <c r="AA313" s="806"/>
      <c r="AB313" s="806"/>
      <c r="AC313" s="806"/>
      <c r="AD313" s="806"/>
      <c r="AE313" s="806"/>
      <c r="AF313" s="806"/>
      <c r="AG313" s="806"/>
      <c r="AH313" s="806"/>
      <c r="AI313" s="806"/>
      <c r="AJ313" s="806"/>
      <c r="AK313" s="806"/>
      <c r="AL313" s="806"/>
      <c r="AM313" s="806"/>
      <c r="AN313" s="806"/>
      <c r="AO313" s="806"/>
      <c r="AP313" s="806"/>
      <c r="AQ313" s="806"/>
      <c r="AR313" s="806"/>
      <c r="AS313" s="806"/>
      <c r="AT313" s="806"/>
      <c r="AU313" s="806"/>
      <c r="AV313" s="806"/>
      <c r="AW313" s="806"/>
      <c r="AX313" s="806"/>
      <c r="AY313" s="698" t="s">
        <v>993</v>
      </c>
      <c r="AZ313" s="698" t="s">
        <v>974</v>
      </c>
    </row>
    <row r="314" spans="1:55" ht="31.5" customHeight="1" x14ac:dyDescent="0.25">
      <c r="A314" s="24"/>
      <c r="B314" s="402" t="s">
        <v>16</v>
      </c>
      <c r="C314" s="123" t="s">
        <v>26</v>
      </c>
      <c r="D314" s="158"/>
      <c r="E314" s="221"/>
      <c r="F314" s="221"/>
      <c r="G314" s="221">
        <f>G316+G317+G318</f>
        <v>494.4</v>
      </c>
      <c r="H314" s="221">
        <f>H316+H317+H318</f>
        <v>493.8</v>
      </c>
      <c r="I314" s="216"/>
      <c r="J314" s="236"/>
      <c r="K314" s="503"/>
      <c r="L314" s="773"/>
      <c r="M314" s="773"/>
      <c r="N314" s="773"/>
      <c r="O314" s="773"/>
      <c r="P314" s="773"/>
      <c r="Q314" s="773"/>
      <c r="R314" s="773"/>
      <c r="S314" s="773"/>
      <c r="T314" s="773"/>
      <c r="U314" s="773"/>
      <c r="V314" s="773"/>
      <c r="W314" s="773"/>
      <c r="X314" s="773"/>
      <c r="Y314" s="773"/>
      <c r="Z314" s="773"/>
      <c r="AA314" s="773"/>
      <c r="AB314" s="773"/>
      <c r="AC314" s="773"/>
      <c r="AD314" s="773"/>
      <c r="AE314" s="773"/>
      <c r="AF314" s="773"/>
      <c r="AG314" s="773"/>
      <c r="AH314" s="773"/>
      <c r="AI314" s="773"/>
      <c r="AJ314" s="773"/>
      <c r="AK314" s="773"/>
      <c r="AL314" s="773"/>
      <c r="AM314" s="773"/>
      <c r="AN314" s="773"/>
      <c r="AO314" s="773"/>
      <c r="AP314" s="773"/>
      <c r="AQ314" s="773"/>
      <c r="AR314" s="773"/>
      <c r="AS314" s="773"/>
      <c r="AT314" s="773"/>
      <c r="AU314" s="773"/>
      <c r="AV314" s="773"/>
      <c r="AW314" s="773"/>
      <c r="AX314" s="773"/>
      <c r="AY314" s="627"/>
      <c r="AZ314" s="626"/>
      <c r="BC314" s="103">
        <v>1</v>
      </c>
    </row>
    <row r="315" spans="1:55" ht="15.75" customHeight="1" x14ac:dyDescent="0.25">
      <c r="A315" s="5"/>
      <c r="B315" s="33" t="s">
        <v>30</v>
      </c>
      <c r="C315" s="118"/>
      <c r="D315" s="446"/>
      <c r="E315" s="222"/>
      <c r="F315" s="222"/>
      <c r="G315" s="217"/>
      <c r="H315" s="217"/>
      <c r="I315" s="217"/>
      <c r="J315" s="530"/>
      <c r="K315" s="506"/>
      <c r="L315" s="779"/>
      <c r="M315" s="779"/>
      <c r="N315" s="779"/>
      <c r="O315" s="779"/>
      <c r="P315" s="779"/>
      <c r="Q315" s="779"/>
      <c r="R315" s="779"/>
      <c r="S315" s="779"/>
      <c r="T315" s="779"/>
      <c r="U315" s="779"/>
      <c r="V315" s="779"/>
      <c r="W315" s="779"/>
      <c r="X315" s="779"/>
      <c r="Y315" s="779"/>
      <c r="Z315" s="779"/>
      <c r="AA315" s="779"/>
      <c r="AB315" s="779"/>
      <c r="AC315" s="779"/>
      <c r="AD315" s="779"/>
      <c r="AE315" s="779"/>
      <c r="AF315" s="779"/>
      <c r="AG315" s="779"/>
      <c r="AH315" s="779"/>
      <c r="AI315" s="779"/>
      <c r="AJ315" s="779"/>
      <c r="AK315" s="779"/>
      <c r="AL315" s="779"/>
      <c r="AM315" s="779"/>
      <c r="AN315" s="779"/>
      <c r="AO315" s="779"/>
      <c r="AP315" s="779"/>
      <c r="AQ315" s="779"/>
      <c r="AR315" s="779"/>
      <c r="AS315" s="779"/>
      <c r="AT315" s="779"/>
      <c r="AU315" s="779"/>
      <c r="AV315" s="779"/>
      <c r="AW315" s="779"/>
      <c r="AX315" s="779"/>
      <c r="AY315" s="627"/>
      <c r="AZ315" s="626"/>
    </row>
    <row r="316" spans="1:55" ht="31.5" customHeight="1" x14ac:dyDescent="0.25">
      <c r="A316" s="3"/>
      <c r="B316" s="382" t="s">
        <v>8</v>
      </c>
      <c r="C316" s="124" t="s">
        <v>26</v>
      </c>
      <c r="D316" s="446"/>
      <c r="E316" s="222"/>
      <c r="F316" s="222"/>
      <c r="G316" s="222">
        <v>0</v>
      </c>
      <c r="H316" s="222">
        <v>0</v>
      </c>
      <c r="I316" s="217"/>
      <c r="J316" s="530"/>
      <c r="K316" s="506"/>
      <c r="L316" s="779"/>
      <c r="M316" s="779"/>
      <c r="N316" s="779"/>
      <c r="O316" s="779"/>
      <c r="P316" s="779"/>
      <c r="Q316" s="779"/>
      <c r="R316" s="779"/>
      <c r="S316" s="779"/>
      <c r="T316" s="779"/>
      <c r="U316" s="779"/>
      <c r="V316" s="779"/>
      <c r="W316" s="779"/>
      <c r="X316" s="779"/>
      <c r="Y316" s="779"/>
      <c r="Z316" s="779"/>
      <c r="AA316" s="779"/>
      <c r="AB316" s="779"/>
      <c r="AC316" s="779"/>
      <c r="AD316" s="779"/>
      <c r="AE316" s="779"/>
      <c r="AF316" s="779"/>
      <c r="AG316" s="779"/>
      <c r="AH316" s="779"/>
      <c r="AI316" s="779"/>
      <c r="AJ316" s="779"/>
      <c r="AK316" s="779"/>
      <c r="AL316" s="779"/>
      <c r="AM316" s="779"/>
      <c r="AN316" s="779"/>
      <c r="AO316" s="779"/>
      <c r="AP316" s="779"/>
      <c r="AQ316" s="779"/>
      <c r="AR316" s="779"/>
      <c r="AS316" s="779"/>
      <c r="AT316" s="779"/>
      <c r="AU316" s="779"/>
      <c r="AV316" s="779"/>
      <c r="AW316" s="779"/>
      <c r="AX316" s="779"/>
      <c r="AY316" s="627"/>
      <c r="AZ316" s="626"/>
      <c r="BC316" s="103">
        <v>1</v>
      </c>
    </row>
    <row r="317" spans="1:55" ht="31.5" customHeight="1" x14ac:dyDescent="0.25">
      <c r="A317" s="3"/>
      <c r="B317" s="382" t="s">
        <v>31</v>
      </c>
      <c r="C317" s="124" t="s">
        <v>26</v>
      </c>
      <c r="D317" s="446"/>
      <c r="E317" s="222"/>
      <c r="F317" s="222"/>
      <c r="G317" s="222">
        <f>G301+G303+G305</f>
        <v>494.4</v>
      </c>
      <c r="H317" s="222">
        <f>H301+H303+H305</f>
        <v>493.8</v>
      </c>
      <c r="I317" s="217"/>
      <c r="J317" s="530"/>
      <c r="K317" s="506"/>
      <c r="L317" s="779"/>
      <c r="M317" s="779"/>
      <c r="N317" s="779"/>
      <c r="O317" s="779"/>
      <c r="P317" s="779"/>
      <c r="Q317" s="779"/>
      <c r="R317" s="779"/>
      <c r="S317" s="779"/>
      <c r="T317" s="779"/>
      <c r="U317" s="779"/>
      <c r="V317" s="779"/>
      <c r="W317" s="779"/>
      <c r="X317" s="779"/>
      <c r="Y317" s="779"/>
      <c r="Z317" s="779"/>
      <c r="AA317" s="779"/>
      <c r="AB317" s="779"/>
      <c r="AC317" s="779"/>
      <c r="AD317" s="779"/>
      <c r="AE317" s="779"/>
      <c r="AF317" s="779"/>
      <c r="AG317" s="779"/>
      <c r="AH317" s="779"/>
      <c r="AI317" s="779"/>
      <c r="AJ317" s="779"/>
      <c r="AK317" s="779"/>
      <c r="AL317" s="779"/>
      <c r="AM317" s="779"/>
      <c r="AN317" s="779"/>
      <c r="AO317" s="779"/>
      <c r="AP317" s="779"/>
      <c r="AQ317" s="779"/>
      <c r="AR317" s="779"/>
      <c r="AS317" s="779"/>
      <c r="AT317" s="779"/>
      <c r="AU317" s="779"/>
      <c r="AV317" s="779"/>
      <c r="AW317" s="779"/>
      <c r="AX317" s="779"/>
      <c r="AY317" s="627"/>
      <c r="AZ317" s="626"/>
      <c r="BC317" s="103">
        <v>1</v>
      </c>
    </row>
    <row r="318" spans="1:55" ht="31.5" customHeight="1" x14ac:dyDescent="0.25">
      <c r="A318" s="3"/>
      <c r="B318" s="382" t="s">
        <v>32</v>
      </c>
      <c r="C318" s="124" t="s">
        <v>26</v>
      </c>
      <c r="D318" s="446"/>
      <c r="E318" s="222"/>
      <c r="F318" s="222"/>
      <c r="G318" s="222">
        <v>0</v>
      </c>
      <c r="H318" s="222">
        <v>0</v>
      </c>
      <c r="I318" s="217"/>
      <c r="J318" s="530"/>
      <c r="K318" s="506"/>
      <c r="L318" s="779"/>
      <c r="M318" s="779"/>
      <c r="N318" s="779"/>
      <c r="O318" s="779"/>
      <c r="P318" s="779"/>
      <c r="Q318" s="779"/>
      <c r="R318" s="779"/>
      <c r="S318" s="779"/>
      <c r="T318" s="779"/>
      <c r="U318" s="779"/>
      <c r="V318" s="779"/>
      <c r="W318" s="779"/>
      <c r="X318" s="779"/>
      <c r="Y318" s="779"/>
      <c r="Z318" s="779"/>
      <c r="AA318" s="779"/>
      <c r="AB318" s="779"/>
      <c r="AC318" s="779"/>
      <c r="AD318" s="779"/>
      <c r="AE318" s="779"/>
      <c r="AF318" s="779"/>
      <c r="AG318" s="779"/>
      <c r="AH318" s="779"/>
      <c r="AI318" s="779"/>
      <c r="AJ318" s="779"/>
      <c r="AK318" s="779"/>
      <c r="AL318" s="779"/>
      <c r="AM318" s="779"/>
      <c r="AN318" s="779"/>
      <c r="AO318" s="779"/>
      <c r="AP318" s="779"/>
      <c r="AQ318" s="779"/>
      <c r="AR318" s="779"/>
      <c r="AS318" s="779"/>
      <c r="AT318" s="779"/>
      <c r="AU318" s="779"/>
      <c r="AV318" s="779"/>
      <c r="AW318" s="779"/>
      <c r="AX318" s="779"/>
      <c r="AY318" s="627"/>
      <c r="AZ318" s="626"/>
      <c r="BC318" s="103">
        <v>1</v>
      </c>
    </row>
    <row r="319" spans="1:55" ht="15.75" customHeight="1" x14ac:dyDescent="0.25">
      <c r="A319" s="13"/>
      <c r="B319" s="80" t="s">
        <v>404</v>
      </c>
      <c r="C319" s="68"/>
      <c r="D319" s="156"/>
      <c r="E319" s="219"/>
      <c r="F319" s="219"/>
      <c r="G319" s="225"/>
      <c r="H319" s="496"/>
      <c r="I319" s="216"/>
      <c r="J319" s="236"/>
      <c r="K319" s="503"/>
      <c r="L319" s="773"/>
      <c r="M319" s="773"/>
      <c r="N319" s="773"/>
      <c r="O319" s="773"/>
      <c r="P319" s="773"/>
      <c r="Q319" s="773"/>
      <c r="R319" s="773"/>
      <c r="S319" s="773"/>
      <c r="T319" s="773"/>
      <c r="U319" s="773"/>
      <c r="V319" s="773"/>
      <c r="W319" s="773"/>
      <c r="X319" s="773"/>
      <c r="Y319" s="773"/>
      <c r="Z319" s="773"/>
      <c r="AA319" s="773"/>
      <c r="AB319" s="773"/>
      <c r="AC319" s="773"/>
      <c r="AD319" s="773"/>
      <c r="AE319" s="773"/>
      <c r="AF319" s="773"/>
      <c r="AG319" s="773"/>
      <c r="AH319" s="773"/>
      <c r="AI319" s="773"/>
      <c r="AJ319" s="773"/>
      <c r="AK319" s="773"/>
      <c r="AL319" s="773"/>
      <c r="AM319" s="773"/>
      <c r="AN319" s="773"/>
      <c r="AO319" s="773"/>
      <c r="AP319" s="773"/>
      <c r="AQ319" s="773"/>
      <c r="AR319" s="773"/>
      <c r="AS319" s="773"/>
      <c r="AT319" s="773"/>
      <c r="AU319" s="773"/>
      <c r="AV319" s="773"/>
      <c r="AW319" s="773"/>
      <c r="AX319" s="773"/>
      <c r="AY319" s="627"/>
      <c r="AZ319" s="626"/>
    </row>
    <row r="320" spans="1:55" ht="15.75" customHeight="1" x14ac:dyDescent="0.25">
      <c r="A320" s="13"/>
      <c r="B320" s="401" t="s">
        <v>77</v>
      </c>
      <c r="C320" s="114"/>
      <c r="D320" s="156"/>
      <c r="E320" s="219"/>
      <c r="F320" s="219"/>
      <c r="G320" s="219"/>
      <c r="H320" s="219"/>
      <c r="I320" s="216"/>
      <c r="J320" s="236"/>
      <c r="K320" s="503"/>
      <c r="L320" s="773"/>
      <c r="M320" s="773"/>
      <c r="N320" s="773"/>
      <c r="O320" s="773"/>
      <c r="P320" s="773"/>
      <c r="Q320" s="773"/>
      <c r="R320" s="773"/>
      <c r="S320" s="773"/>
      <c r="T320" s="773"/>
      <c r="U320" s="773"/>
      <c r="V320" s="773"/>
      <c r="W320" s="773"/>
      <c r="X320" s="773"/>
      <c r="Y320" s="773"/>
      <c r="Z320" s="773"/>
      <c r="AA320" s="773"/>
      <c r="AB320" s="773"/>
      <c r="AC320" s="773"/>
      <c r="AD320" s="773"/>
      <c r="AE320" s="773"/>
      <c r="AF320" s="773"/>
      <c r="AG320" s="773"/>
      <c r="AH320" s="773"/>
      <c r="AI320" s="773"/>
      <c r="AJ320" s="773"/>
      <c r="AK320" s="773"/>
      <c r="AL320" s="773"/>
      <c r="AM320" s="773"/>
      <c r="AN320" s="773"/>
      <c r="AO320" s="773"/>
      <c r="AP320" s="773"/>
      <c r="AQ320" s="773"/>
      <c r="AR320" s="773"/>
      <c r="AS320" s="773"/>
      <c r="AT320" s="773"/>
      <c r="AU320" s="773"/>
      <c r="AV320" s="773"/>
      <c r="AW320" s="773"/>
      <c r="AX320" s="773"/>
      <c r="AY320" s="627"/>
      <c r="AZ320" s="626"/>
    </row>
    <row r="321" spans="1:55" ht="63" customHeight="1" x14ac:dyDescent="0.25">
      <c r="A321" s="406">
        <v>1</v>
      </c>
      <c r="B321" s="14" t="s">
        <v>92</v>
      </c>
      <c r="C321" s="125" t="s">
        <v>46</v>
      </c>
      <c r="D321" s="425" t="s">
        <v>651</v>
      </c>
      <c r="E321" s="335" t="s">
        <v>715</v>
      </c>
      <c r="F321" s="314"/>
      <c r="G321" s="390"/>
      <c r="H321" s="390"/>
      <c r="I321" s="438" t="s">
        <v>947</v>
      </c>
      <c r="J321" s="451" t="s">
        <v>947</v>
      </c>
      <c r="K321" s="243"/>
      <c r="L321" s="770"/>
      <c r="M321" s="770"/>
      <c r="N321" s="770"/>
      <c r="O321" s="770"/>
      <c r="P321" s="770"/>
      <c r="Q321" s="770"/>
      <c r="R321" s="770"/>
      <c r="S321" s="770"/>
      <c r="T321" s="770"/>
      <c r="U321" s="770"/>
      <c r="V321" s="770"/>
      <c r="W321" s="770"/>
      <c r="X321" s="770"/>
      <c r="Y321" s="770"/>
      <c r="Z321" s="770"/>
      <c r="AA321" s="770"/>
      <c r="AB321" s="770"/>
      <c r="AC321" s="770"/>
      <c r="AD321" s="770"/>
      <c r="AE321" s="770"/>
      <c r="AF321" s="770"/>
      <c r="AG321" s="770"/>
      <c r="AH321" s="770"/>
      <c r="AI321" s="770"/>
      <c r="AJ321" s="770"/>
      <c r="AK321" s="770"/>
      <c r="AL321" s="770"/>
      <c r="AM321" s="770"/>
      <c r="AN321" s="770"/>
      <c r="AO321" s="770"/>
      <c r="AP321" s="770"/>
      <c r="AQ321" s="770"/>
      <c r="AR321" s="770"/>
      <c r="AS321" s="770"/>
      <c r="AT321" s="770"/>
      <c r="AU321" s="770"/>
      <c r="AV321" s="770"/>
      <c r="AW321" s="770"/>
      <c r="AX321" s="770"/>
      <c r="AY321" s="627"/>
      <c r="AZ321" s="626" t="s">
        <v>1024</v>
      </c>
      <c r="BA321" s="618">
        <v>70</v>
      </c>
    </row>
    <row r="322" spans="1:55" ht="30.75" customHeight="1" x14ac:dyDescent="0.25">
      <c r="A322" s="397"/>
      <c r="B322" s="14" t="s">
        <v>78</v>
      </c>
      <c r="C322" s="315"/>
      <c r="D322" s="425" t="s">
        <v>651</v>
      </c>
      <c r="E322" s="438"/>
      <c r="F322" s="390">
        <v>388</v>
      </c>
      <c r="G322" s="390">
        <v>388</v>
      </c>
      <c r="H322" s="390" t="s">
        <v>243</v>
      </c>
      <c r="I322" s="438" t="s">
        <v>947</v>
      </c>
      <c r="J322" s="451" t="s">
        <v>947</v>
      </c>
      <c r="K322" s="243" t="s">
        <v>1313</v>
      </c>
      <c r="L322" s="770"/>
      <c r="M322" s="770"/>
      <c r="N322" s="770"/>
      <c r="O322" s="770"/>
      <c r="P322" s="770"/>
      <c r="Q322" s="770"/>
      <c r="R322" s="770"/>
      <c r="S322" s="770"/>
      <c r="T322" s="770"/>
      <c r="U322" s="770"/>
      <c r="V322" s="770"/>
      <c r="W322" s="770"/>
      <c r="X322" s="770"/>
      <c r="Y322" s="770"/>
      <c r="Z322" s="770"/>
      <c r="AA322" s="770"/>
      <c r="AB322" s="770"/>
      <c r="AC322" s="770"/>
      <c r="AD322" s="770"/>
      <c r="AE322" s="770"/>
      <c r="AF322" s="770"/>
      <c r="AG322" s="770"/>
      <c r="AH322" s="770"/>
      <c r="AI322" s="770"/>
      <c r="AJ322" s="770"/>
      <c r="AK322" s="770"/>
      <c r="AL322" s="770"/>
      <c r="AM322" s="770"/>
      <c r="AN322" s="770"/>
      <c r="AO322" s="770"/>
      <c r="AP322" s="770"/>
      <c r="AQ322" s="770"/>
      <c r="AR322" s="770"/>
      <c r="AS322" s="770"/>
      <c r="AT322" s="770"/>
      <c r="AU322" s="770"/>
      <c r="AV322" s="770"/>
      <c r="AW322" s="770"/>
      <c r="AX322" s="770"/>
      <c r="AY322" s="627" t="s">
        <v>1132</v>
      </c>
      <c r="AZ322" s="626" t="s">
        <v>973</v>
      </c>
      <c r="BA322" s="622" t="s">
        <v>678</v>
      </c>
      <c r="BB322" s="690">
        <v>8</v>
      </c>
    </row>
    <row r="323" spans="1:55" ht="30.75" customHeight="1" x14ac:dyDescent="0.25">
      <c r="A323" s="397"/>
      <c r="B323" s="14" t="s">
        <v>79</v>
      </c>
      <c r="C323" s="315"/>
      <c r="D323" s="425" t="s">
        <v>651</v>
      </c>
      <c r="E323" s="438"/>
      <c r="F323" s="390">
        <v>131</v>
      </c>
      <c r="G323" s="390">
        <v>131</v>
      </c>
      <c r="H323" s="390">
        <v>136</v>
      </c>
      <c r="I323" s="438" t="s">
        <v>947</v>
      </c>
      <c r="J323" s="451" t="s">
        <v>947</v>
      </c>
      <c r="K323" s="504" t="s">
        <v>1163</v>
      </c>
      <c r="L323" s="774"/>
      <c r="M323" s="774"/>
      <c r="N323" s="774"/>
      <c r="O323" s="774"/>
      <c r="P323" s="774"/>
      <c r="Q323" s="774"/>
      <c r="R323" s="774"/>
      <c r="S323" s="774"/>
      <c r="T323" s="774"/>
      <c r="U323" s="774"/>
      <c r="V323" s="774"/>
      <c r="W323" s="774"/>
      <c r="X323" s="774"/>
      <c r="Y323" s="774"/>
      <c r="Z323" s="774"/>
      <c r="AA323" s="774"/>
      <c r="AB323" s="774"/>
      <c r="AC323" s="774"/>
      <c r="AD323" s="774"/>
      <c r="AE323" s="774"/>
      <c r="AF323" s="774"/>
      <c r="AG323" s="774"/>
      <c r="AH323" s="774"/>
      <c r="AI323" s="774"/>
      <c r="AJ323" s="774"/>
      <c r="AK323" s="774"/>
      <c r="AL323" s="774"/>
      <c r="AM323" s="774"/>
      <c r="AN323" s="774"/>
      <c r="AO323" s="774"/>
      <c r="AP323" s="774"/>
      <c r="AQ323" s="774"/>
      <c r="AR323" s="774"/>
      <c r="AS323" s="774"/>
      <c r="AT323" s="774"/>
      <c r="AU323" s="774"/>
      <c r="AV323" s="774"/>
      <c r="AW323" s="774"/>
      <c r="AX323" s="774"/>
      <c r="AY323" s="627" t="s">
        <v>993</v>
      </c>
      <c r="AZ323" s="626" t="s">
        <v>973</v>
      </c>
      <c r="BA323" s="622" t="s">
        <v>678</v>
      </c>
      <c r="BB323" s="690">
        <v>8</v>
      </c>
    </row>
    <row r="324" spans="1:55" ht="30.75" customHeight="1" x14ac:dyDescent="0.25">
      <c r="A324" s="397"/>
      <c r="B324" s="14" t="s">
        <v>124</v>
      </c>
      <c r="C324" s="315"/>
      <c r="D324" s="425" t="s">
        <v>651</v>
      </c>
      <c r="E324" s="438"/>
      <c r="F324" s="390">
        <v>61</v>
      </c>
      <c r="G324" s="390">
        <v>61</v>
      </c>
      <c r="H324" s="390" t="s">
        <v>243</v>
      </c>
      <c r="I324" s="438" t="s">
        <v>947</v>
      </c>
      <c r="J324" s="451" t="s">
        <v>947</v>
      </c>
      <c r="K324" s="243" t="s">
        <v>1314</v>
      </c>
      <c r="L324" s="770"/>
      <c r="M324" s="770"/>
      <c r="N324" s="770"/>
      <c r="O324" s="770"/>
      <c r="P324" s="770"/>
      <c r="Q324" s="770"/>
      <c r="R324" s="770"/>
      <c r="S324" s="770"/>
      <c r="T324" s="770"/>
      <c r="U324" s="770"/>
      <c r="V324" s="770"/>
      <c r="W324" s="770"/>
      <c r="X324" s="770"/>
      <c r="Y324" s="770"/>
      <c r="Z324" s="770"/>
      <c r="AA324" s="770"/>
      <c r="AB324" s="770"/>
      <c r="AC324" s="770"/>
      <c r="AD324" s="770"/>
      <c r="AE324" s="770"/>
      <c r="AF324" s="770"/>
      <c r="AG324" s="770"/>
      <c r="AH324" s="770"/>
      <c r="AI324" s="770"/>
      <c r="AJ324" s="770"/>
      <c r="AK324" s="770"/>
      <c r="AL324" s="770"/>
      <c r="AM324" s="770"/>
      <c r="AN324" s="770"/>
      <c r="AO324" s="770"/>
      <c r="AP324" s="770"/>
      <c r="AQ324" s="770"/>
      <c r="AR324" s="770"/>
      <c r="AS324" s="770"/>
      <c r="AT324" s="770"/>
      <c r="AU324" s="770"/>
      <c r="AV324" s="770"/>
      <c r="AW324" s="770"/>
      <c r="AX324" s="770"/>
      <c r="AY324" s="627" t="s">
        <v>1132</v>
      </c>
      <c r="AZ324" s="626" t="s">
        <v>973</v>
      </c>
      <c r="BA324" s="622" t="s">
        <v>678</v>
      </c>
      <c r="BB324" s="690">
        <v>9</v>
      </c>
    </row>
    <row r="325" spans="1:55" ht="30.75" customHeight="1" x14ac:dyDescent="0.25">
      <c r="A325" s="397"/>
      <c r="B325" s="14" t="s">
        <v>80</v>
      </c>
      <c r="C325" s="315"/>
      <c r="D325" s="425" t="s">
        <v>651</v>
      </c>
      <c r="E325" s="438"/>
      <c r="F325" s="390">
        <v>285</v>
      </c>
      <c r="G325" s="390">
        <v>285</v>
      </c>
      <c r="H325" s="390" t="s">
        <v>243</v>
      </c>
      <c r="I325" s="438" t="s">
        <v>947</v>
      </c>
      <c r="J325" s="451" t="s">
        <v>947</v>
      </c>
      <c r="K325" s="243" t="s">
        <v>1315</v>
      </c>
      <c r="L325" s="770"/>
      <c r="M325" s="770"/>
      <c r="N325" s="770"/>
      <c r="O325" s="770"/>
      <c r="P325" s="770"/>
      <c r="Q325" s="770"/>
      <c r="R325" s="770"/>
      <c r="S325" s="770"/>
      <c r="T325" s="770"/>
      <c r="U325" s="770"/>
      <c r="V325" s="770"/>
      <c r="W325" s="770"/>
      <c r="X325" s="770"/>
      <c r="Y325" s="770"/>
      <c r="Z325" s="770"/>
      <c r="AA325" s="770"/>
      <c r="AB325" s="770"/>
      <c r="AC325" s="770"/>
      <c r="AD325" s="770"/>
      <c r="AE325" s="770"/>
      <c r="AF325" s="770"/>
      <c r="AG325" s="770"/>
      <c r="AH325" s="770"/>
      <c r="AI325" s="770"/>
      <c r="AJ325" s="770"/>
      <c r="AK325" s="770"/>
      <c r="AL325" s="770"/>
      <c r="AM325" s="770"/>
      <c r="AN325" s="770"/>
      <c r="AO325" s="770"/>
      <c r="AP325" s="770"/>
      <c r="AQ325" s="770"/>
      <c r="AR325" s="770"/>
      <c r="AS325" s="770"/>
      <c r="AT325" s="770"/>
      <c r="AU325" s="770"/>
      <c r="AV325" s="770"/>
      <c r="AW325" s="770"/>
      <c r="AX325" s="770"/>
      <c r="AY325" s="627" t="s">
        <v>1132</v>
      </c>
      <c r="AZ325" s="626" t="s">
        <v>973</v>
      </c>
      <c r="BA325" s="622" t="s">
        <v>678</v>
      </c>
      <c r="BB325" s="690">
        <v>10</v>
      </c>
    </row>
    <row r="326" spans="1:55" ht="15.75" customHeight="1" x14ac:dyDescent="0.25">
      <c r="A326" s="416"/>
      <c r="B326" s="79" t="s">
        <v>37</v>
      </c>
      <c r="C326" s="122"/>
      <c r="D326" s="162"/>
      <c r="E326" s="223"/>
      <c r="F326" s="223"/>
      <c r="G326" s="223"/>
      <c r="H326" s="223"/>
      <c r="I326" s="373"/>
      <c r="J326" s="455"/>
      <c r="K326" s="505"/>
      <c r="L326" s="776"/>
      <c r="M326" s="776"/>
      <c r="N326" s="776"/>
      <c r="O326" s="776"/>
      <c r="P326" s="776"/>
      <c r="Q326" s="776"/>
      <c r="R326" s="776"/>
      <c r="S326" s="776"/>
      <c r="T326" s="776"/>
      <c r="U326" s="776"/>
      <c r="V326" s="776"/>
      <c r="W326" s="776"/>
      <c r="X326" s="776"/>
      <c r="Y326" s="776"/>
      <c r="Z326" s="776"/>
      <c r="AA326" s="776"/>
      <c r="AB326" s="776"/>
      <c r="AC326" s="776"/>
      <c r="AD326" s="776"/>
      <c r="AE326" s="776"/>
      <c r="AF326" s="776"/>
      <c r="AG326" s="776"/>
      <c r="AH326" s="776"/>
      <c r="AI326" s="776"/>
      <c r="AJ326" s="776"/>
      <c r="AK326" s="776"/>
      <c r="AL326" s="776"/>
      <c r="AM326" s="776"/>
      <c r="AN326" s="776"/>
      <c r="AO326" s="776"/>
      <c r="AP326" s="776"/>
      <c r="AQ326" s="776"/>
      <c r="AR326" s="776"/>
      <c r="AS326" s="776"/>
      <c r="AT326" s="776"/>
      <c r="AU326" s="776"/>
      <c r="AV326" s="776"/>
      <c r="AW326" s="776"/>
      <c r="AX326" s="776"/>
      <c r="AY326" s="627"/>
      <c r="AZ326" s="626"/>
    </row>
    <row r="327" spans="1:55" ht="55.5" customHeight="1" x14ac:dyDescent="0.25">
      <c r="A327" s="910">
        <v>1</v>
      </c>
      <c r="B327" s="886" t="s">
        <v>442</v>
      </c>
      <c r="C327" s="887" t="s">
        <v>26</v>
      </c>
      <c r="D327" s="906" t="s">
        <v>947</v>
      </c>
      <c r="E327" s="888" t="s">
        <v>74</v>
      </c>
      <c r="F327" s="906" t="s">
        <v>123</v>
      </c>
      <c r="G327" s="324"/>
      <c r="H327" s="488"/>
      <c r="I327" s="498" t="s">
        <v>40</v>
      </c>
      <c r="J327" s="903" t="s">
        <v>1126</v>
      </c>
      <c r="K327" s="916" t="s">
        <v>1254</v>
      </c>
      <c r="L327" s="807"/>
      <c r="M327" s="807"/>
      <c r="N327" s="807"/>
      <c r="O327" s="807"/>
      <c r="P327" s="807"/>
      <c r="Q327" s="807"/>
      <c r="R327" s="807"/>
      <c r="S327" s="807"/>
      <c r="T327" s="807"/>
      <c r="U327" s="807"/>
      <c r="V327" s="807"/>
      <c r="W327" s="807"/>
      <c r="X327" s="807"/>
      <c r="Y327" s="807"/>
      <c r="Z327" s="807"/>
      <c r="AA327" s="807"/>
      <c r="AB327" s="807"/>
      <c r="AC327" s="807"/>
      <c r="AD327" s="807"/>
      <c r="AE327" s="807"/>
      <c r="AF327" s="807"/>
      <c r="AG327" s="807"/>
      <c r="AH327" s="807"/>
      <c r="AI327" s="807"/>
      <c r="AJ327" s="807"/>
      <c r="AK327" s="807"/>
      <c r="AL327" s="807"/>
      <c r="AM327" s="807"/>
      <c r="AN327" s="807"/>
      <c r="AO327" s="807"/>
      <c r="AP327" s="807"/>
      <c r="AQ327" s="807"/>
      <c r="AR327" s="807"/>
      <c r="AS327" s="807"/>
      <c r="AT327" s="807"/>
      <c r="AU327" s="807"/>
      <c r="AV327" s="807"/>
      <c r="AW327" s="807"/>
      <c r="AX327" s="807"/>
      <c r="AY327" s="634" t="s">
        <v>993</v>
      </c>
      <c r="AZ327" s="634" t="s">
        <v>974</v>
      </c>
    </row>
    <row r="328" spans="1:55" ht="89.25" customHeight="1" x14ac:dyDescent="0.25">
      <c r="A328" s="910"/>
      <c r="B328" s="886"/>
      <c r="C328" s="887"/>
      <c r="D328" s="907"/>
      <c r="E328" s="888"/>
      <c r="F328" s="907"/>
      <c r="G328" s="17">
        <v>137.5</v>
      </c>
      <c r="H328" s="17">
        <v>137.5</v>
      </c>
      <c r="I328" s="498" t="s">
        <v>41</v>
      </c>
      <c r="J328" s="903"/>
      <c r="K328" s="916"/>
      <c r="L328" s="807"/>
      <c r="M328" s="807"/>
      <c r="N328" s="807"/>
      <c r="O328" s="807"/>
      <c r="P328" s="807"/>
      <c r="Q328" s="807"/>
      <c r="R328" s="807"/>
      <c r="S328" s="807"/>
      <c r="T328" s="807"/>
      <c r="U328" s="807"/>
      <c r="V328" s="807"/>
      <c r="W328" s="807"/>
      <c r="X328" s="807"/>
      <c r="Y328" s="807"/>
      <c r="Z328" s="807"/>
      <c r="AA328" s="807"/>
      <c r="AB328" s="807"/>
      <c r="AC328" s="807"/>
      <c r="AD328" s="807"/>
      <c r="AE328" s="807"/>
      <c r="AF328" s="807"/>
      <c r="AG328" s="807"/>
      <c r="AH328" s="807"/>
      <c r="AI328" s="807"/>
      <c r="AJ328" s="807"/>
      <c r="AK328" s="807"/>
      <c r="AL328" s="807"/>
      <c r="AM328" s="807"/>
      <c r="AN328" s="807"/>
      <c r="AO328" s="807"/>
      <c r="AP328" s="807"/>
      <c r="AQ328" s="807"/>
      <c r="AR328" s="807"/>
      <c r="AS328" s="807"/>
      <c r="AT328" s="807"/>
      <c r="AU328" s="807"/>
      <c r="AV328" s="807"/>
      <c r="AW328" s="807"/>
      <c r="AX328" s="807"/>
      <c r="AY328" s="634"/>
      <c r="AZ328" s="634"/>
    </row>
    <row r="329" spans="1:55" ht="47.25" customHeight="1" x14ac:dyDescent="0.25">
      <c r="A329" s="335">
        <v>2</v>
      </c>
      <c r="B329" s="316" t="s">
        <v>54</v>
      </c>
      <c r="C329" s="319" t="s">
        <v>50</v>
      </c>
      <c r="D329" s="335" t="s">
        <v>947</v>
      </c>
      <c r="E329" s="335" t="s">
        <v>74</v>
      </c>
      <c r="F329" s="335">
        <v>34</v>
      </c>
      <c r="G329" s="192">
        <v>104.3</v>
      </c>
      <c r="H329" s="192">
        <v>104.3</v>
      </c>
      <c r="I329" s="403" t="s">
        <v>41</v>
      </c>
      <c r="J329" s="426">
        <v>273005000</v>
      </c>
      <c r="K329" s="211" t="s">
        <v>1129</v>
      </c>
      <c r="L329" s="777"/>
      <c r="M329" s="777"/>
      <c r="N329" s="777"/>
      <c r="O329" s="777"/>
      <c r="P329" s="777"/>
      <c r="Q329" s="777"/>
      <c r="R329" s="777"/>
      <c r="S329" s="777"/>
      <c r="T329" s="777"/>
      <c r="U329" s="777"/>
      <c r="V329" s="777"/>
      <c r="W329" s="777"/>
      <c r="X329" s="777"/>
      <c r="Y329" s="777"/>
      <c r="Z329" s="777"/>
      <c r="AA329" s="777"/>
      <c r="AB329" s="777"/>
      <c r="AC329" s="777"/>
      <c r="AD329" s="777"/>
      <c r="AE329" s="777"/>
      <c r="AF329" s="777"/>
      <c r="AG329" s="777"/>
      <c r="AH329" s="777"/>
      <c r="AI329" s="777"/>
      <c r="AJ329" s="777"/>
      <c r="AK329" s="777"/>
      <c r="AL329" s="777"/>
      <c r="AM329" s="777"/>
      <c r="AN329" s="777"/>
      <c r="AO329" s="777"/>
      <c r="AP329" s="777"/>
      <c r="AQ329" s="777"/>
      <c r="AR329" s="777"/>
      <c r="AS329" s="777"/>
      <c r="AT329" s="777"/>
      <c r="AU329" s="777"/>
      <c r="AV329" s="777"/>
      <c r="AW329" s="777"/>
      <c r="AX329" s="777"/>
      <c r="AY329" s="624" t="s">
        <v>993</v>
      </c>
      <c r="AZ329" s="625" t="s">
        <v>974</v>
      </c>
    </row>
    <row r="330" spans="1:55" ht="78.75" customHeight="1" x14ac:dyDescent="0.25">
      <c r="A330" s="335">
        <v>3</v>
      </c>
      <c r="B330" s="336" t="s">
        <v>55</v>
      </c>
      <c r="C330" s="337" t="s">
        <v>50</v>
      </c>
      <c r="D330" s="338" t="s">
        <v>947</v>
      </c>
      <c r="E330" s="338" t="s">
        <v>74</v>
      </c>
      <c r="F330" s="338">
        <v>4</v>
      </c>
      <c r="G330" s="17">
        <v>111.2</v>
      </c>
      <c r="H330" s="17">
        <v>111.2</v>
      </c>
      <c r="I330" s="498" t="s">
        <v>41</v>
      </c>
      <c r="J330" s="320" t="s">
        <v>615</v>
      </c>
      <c r="K330" s="317" t="s">
        <v>1127</v>
      </c>
      <c r="L330" s="808"/>
      <c r="M330" s="808"/>
      <c r="N330" s="808"/>
      <c r="O330" s="808"/>
      <c r="P330" s="808"/>
      <c r="Q330" s="808"/>
      <c r="R330" s="808"/>
      <c r="S330" s="808"/>
      <c r="T330" s="808"/>
      <c r="U330" s="808"/>
      <c r="V330" s="808"/>
      <c r="W330" s="808"/>
      <c r="X330" s="808"/>
      <c r="Y330" s="808"/>
      <c r="Z330" s="808"/>
      <c r="AA330" s="808"/>
      <c r="AB330" s="808"/>
      <c r="AC330" s="808"/>
      <c r="AD330" s="808"/>
      <c r="AE330" s="808"/>
      <c r="AF330" s="808"/>
      <c r="AG330" s="808"/>
      <c r="AH330" s="808"/>
      <c r="AI330" s="808"/>
      <c r="AJ330" s="808"/>
      <c r="AK330" s="808"/>
      <c r="AL330" s="808"/>
      <c r="AM330" s="808"/>
      <c r="AN330" s="808"/>
      <c r="AO330" s="808"/>
      <c r="AP330" s="808"/>
      <c r="AQ330" s="808"/>
      <c r="AR330" s="808"/>
      <c r="AS330" s="808"/>
      <c r="AT330" s="808"/>
      <c r="AU330" s="808"/>
      <c r="AV330" s="808"/>
      <c r="AW330" s="808"/>
      <c r="AX330" s="808"/>
      <c r="AY330" s="635" t="s">
        <v>993</v>
      </c>
      <c r="AZ330" s="635" t="s">
        <v>974</v>
      </c>
    </row>
    <row r="331" spans="1:55" ht="39.75" customHeight="1" x14ac:dyDescent="0.25">
      <c r="A331" s="335">
        <v>4</v>
      </c>
      <c r="B331" s="336" t="s">
        <v>56</v>
      </c>
      <c r="C331" s="337" t="s">
        <v>50</v>
      </c>
      <c r="D331" s="338" t="s">
        <v>947</v>
      </c>
      <c r="E331" s="338" t="s">
        <v>74</v>
      </c>
      <c r="F331" s="338">
        <v>1.1000000000000001</v>
      </c>
      <c r="G331" s="17">
        <v>14</v>
      </c>
      <c r="H331" s="17">
        <v>14</v>
      </c>
      <c r="I331" s="498" t="s">
        <v>41</v>
      </c>
      <c r="J331" s="320">
        <v>273005000</v>
      </c>
      <c r="K331" s="317" t="s">
        <v>1130</v>
      </c>
      <c r="L331" s="808"/>
      <c r="M331" s="808"/>
      <c r="N331" s="808"/>
      <c r="O331" s="808"/>
      <c r="P331" s="808"/>
      <c r="Q331" s="808"/>
      <c r="R331" s="808"/>
      <c r="S331" s="808"/>
      <c r="T331" s="808"/>
      <c r="U331" s="808"/>
      <c r="V331" s="808"/>
      <c r="W331" s="808"/>
      <c r="X331" s="808"/>
      <c r="Y331" s="808"/>
      <c r="Z331" s="808"/>
      <c r="AA331" s="808"/>
      <c r="AB331" s="808"/>
      <c r="AC331" s="808"/>
      <c r="AD331" s="808"/>
      <c r="AE331" s="808"/>
      <c r="AF331" s="808"/>
      <c r="AG331" s="808"/>
      <c r="AH331" s="808"/>
      <c r="AI331" s="808"/>
      <c r="AJ331" s="808"/>
      <c r="AK331" s="808"/>
      <c r="AL331" s="808"/>
      <c r="AM331" s="808"/>
      <c r="AN331" s="808"/>
      <c r="AO331" s="808"/>
      <c r="AP331" s="808"/>
      <c r="AQ331" s="808"/>
      <c r="AR331" s="808"/>
      <c r="AS331" s="808"/>
      <c r="AT331" s="808"/>
      <c r="AU331" s="808"/>
      <c r="AV331" s="808"/>
      <c r="AW331" s="808"/>
      <c r="AX331" s="808"/>
      <c r="AY331" s="636" t="s">
        <v>993</v>
      </c>
      <c r="AZ331" s="635" t="s">
        <v>974</v>
      </c>
    </row>
    <row r="332" spans="1:55" ht="36" customHeight="1" x14ac:dyDescent="0.25">
      <c r="A332" s="335">
        <v>5</v>
      </c>
      <c r="B332" s="336" t="s">
        <v>125</v>
      </c>
      <c r="C332" s="337" t="s">
        <v>57</v>
      </c>
      <c r="D332" s="338" t="s">
        <v>947</v>
      </c>
      <c r="E332" s="338" t="s">
        <v>74</v>
      </c>
      <c r="F332" s="338">
        <v>2</v>
      </c>
      <c r="G332" s="17">
        <v>2</v>
      </c>
      <c r="H332" s="17">
        <v>2</v>
      </c>
      <c r="I332" s="320"/>
      <c r="J332" s="320"/>
      <c r="K332" s="317" t="s">
        <v>1131</v>
      </c>
      <c r="L332" s="808"/>
      <c r="M332" s="808"/>
      <c r="N332" s="808"/>
      <c r="O332" s="808"/>
      <c r="P332" s="808"/>
      <c r="Q332" s="808"/>
      <c r="R332" s="808"/>
      <c r="S332" s="808"/>
      <c r="T332" s="808"/>
      <c r="U332" s="808"/>
      <c r="V332" s="808"/>
      <c r="W332" s="808"/>
      <c r="X332" s="808"/>
      <c r="Y332" s="808"/>
      <c r="Z332" s="808"/>
      <c r="AA332" s="808"/>
      <c r="AB332" s="808"/>
      <c r="AC332" s="808"/>
      <c r="AD332" s="808"/>
      <c r="AE332" s="808"/>
      <c r="AF332" s="808"/>
      <c r="AG332" s="808"/>
      <c r="AH332" s="808"/>
      <c r="AI332" s="808"/>
      <c r="AJ332" s="808"/>
      <c r="AK332" s="808"/>
      <c r="AL332" s="808"/>
      <c r="AM332" s="808"/>
      <c r="AN332" s="808"/>
      <c r="AO332" s="808"/>
      <c r="AP332" s="808"/>
      <c r="AQ332" s="808"/>
      <c r="AR332" s="808"/>
      <c r="AS332" s="808"/>
      <c r="AT332" s="808"/>
      <c r="AU332" s="808"/>
      <c r="AV332" s="808"/>
      <c r="AW332" s="808"/>
      <c r="AX332" s="808"/>
      <c r="AY332" s="636" t="s">
        <v>993</v>
      </c>
      <c r="AZ332" s="635" t="s">
        <v>974</v>
      </c>
    </row>
    <row r="333" spans="1:55" ht="36" customHeight="1" x14ac:dyDescent="0.25">
      <c r="A333" s="335">
        <v>6</v>
      </c>
      <c r="B333" s="336" t="s">
        <v>126</v>
      </c>
      <c r="C333" s="321" t="s">
        <v>58</v>
      </c>
      <c r="D333" s="476" t="s">
        <v>947</v>
      </c>
      <c r="E333" s="338" t="s">
        <v>74</v>
      </c>
      <c r="F333" s="338">
        <v>39</v>
      </c>
      <c r="G333" s="17">
        <v>150</v>
      </c>
      <c r="H333" s="17">
        <v>178</v>
      </c>
      <c r="I333" s="320"/>
      <c r="J333" s="320"/>
      <c r="K333" s="317" t="s">
        <v>1128</v>
      </c>
      <c r="L333" s="808"/>
      <c r="M333" s="808"/>
      <c r="N333" s="808"/>
      <c r="O333" s="808"/>
      <c r="P333" s="808"/>
      <c r="Q333" s="808"/>
      <c r="R333" s="808"/>
      <c r="S333" s="808"/>
      <c r="T333" s="808"/>
      <c r="U333" s="808"/>
      <c r="V333" s="808"/>
      <c r="W333" s="808"/>
      <c r="X333" s="808"/>
      <c r="Y333" s="808"/>
      <c r="Z333" s="808"/>
      <c r="AA333" s="808"/>
      <c r="AB333" s="808"/>
      <c r="AC333" s="808"/>
      <c r="AD333" s="808"/>
      <c r="AE333" s="808"/>
      <c r="AF333" s="808"/>
      <c r="AG333" s="808"/>
      <c r="AH333" s="808"/>
      <c r="AI333" s="808"/>
      <c r="AJ333" s="808"/>
      <c r="AK333" s="808"/>
      <c r="AL333" s="808"/>
      <c r="AM333" s="808"/>
      <c r="AN333" s="808"/>
      <c r="AO333" s="808"/>
      <c r="AP333" s="808"/>
      <c r="AQ333" s="808"/>
      <c r="AR333" s="808"/>
      <c r="AS333" s="808"/>
      <c r="AT333" s="808"/>
      <c r="AU333" s="808"/>
      <c r="AV333" s="808"/>
      <c r="AW333" s="808"/>
      <c r="AX333" s="808"/>
      <c r="AY333" s="636" t="s">
        <v>993</v>
      </c>
      <c r="AZ333" s="635" t="s">
        <v>974</v>
      </c>
    </row>
    <row r="334" spans="1:55" ht="47.25" customHeight="1" x14ac:dyDescent="0.25">
      <c r="A334" s="335">
        <v>7</v>
      </c>
      <c r="B334" s="336" t="s">
        <v>59</v>
      </c>
      <c r="C334" s="337" t="s">
        <v>50</v>
      </c>
      <c r="D334" s="338" t="s">
        <v>947</v>
      </c>
      <c r="E334" s="338" t="s">
        <v>74</v>
      </c>
      <c r="F334" s="338">
        <v>0.4</v>
      </c>
      <c r="G334" s="17">
        <v>0.5</v>
      </c>
      <c r="H334" s="17">
        <v>0.5</v>
      </c>
      <c r="I334" s="498" t="s">
        <v>41</v>
      </c>
      <c r="J334" s="320" t="s">
        <v>443</v>
      </c>
      <c r="K334" s="318" t="s">
        <v>1109</v>
      </c>
      <c r="L334" s="809"/>
      <c r="M334" s="809"/>
      <c r="N334" s="809"/>
      <c r="O334" s="809"/>
      <c r="P334" s="809"/>
      <c r="Q334" s="809"/>
      <c r="R334" s="809"/>
      <c r="S334" s="809"/>
      <c r="T334" s="809"/>
      <c r="U334" s="809"/>
      <c r="V334" s="809"/>
      <c r="W334" s="809"/>
      <c r="X334" s="809"/>
      <c r="Y334" s="809"/>
      <c r="Z334" s="809"/>
      <c r="AA334" s="809"/>
      <c r="AB334" s="809"/>
      <c r="AC334" s="809"/>
      <c r="AD334" s="809"/>
      <c r="AE334" s="809"/>
      <c r="AF334" s="809"/>
      <c r="AG334" s="809"/>
      <c r="AH334" s="809"/>
      <c r="AI334" s="809"/>
      <c r="AJ334" s="809"/>
      <c r="AK334" s="809"/>
      <c r="AL334" s="809"/>
      <c r="AM334" s="809"/>
      <c r="AN334" s="809"/>
      <c r="AO334" s="809"/>
      <c r="AP334" s="809"/>
      <c r="AQ334" s="809"/>
      <c r="AR334" s="809"/>
      <c r="AS334" s="809"/>
      <c r="AT334" s="809"/>
      <c r="AU334" s="809"/>
      <c r="AV334" s="809"/>
      <c r="AW334" s="809"/>
      <c r="AX334" s="809"/>
      <c r="AY334" s="635" t="s">
        <v>993</v>
      </c>
      <c r="AZ334" s="635" t="s">
        <v>974</v>
      </c>
    </row>
    <row r="335" spans="1:55" ht="31.5" customHeight="1" x14ac:dyDescent="0.25">
      <c r="A335" s="24"/>
      <c r="B335" s="402" t="s">
        <v>16</v>
      </c>
      <c r="C335" s="117" t="s">
        <v>26</v>
      </c>
      <c r="D335" s="396"/>
      <c r="E335" s="216"/>
      <c r="F335" s="216"/>
      <c r="G335" s="221">
        <f>G337+G338+G339</f>
        <v>367.5</v>
      </c>
      <c r="H335" s="221">
        <f>H337+H338+H339</f>
        <v>367.5</v>
      </c>
      <c r="I335" s="216"/>
      <c r="J335" s="236"/>
      <c r="K335" s="503"/>
      <c r="L335" s="773"/>
      <c r="M335" s="773"/>
      <c r="N335" s="773"/>
      <c r="O335" s="773"/>
      <c r="P335" s="773"/>
      <c r="Q335" s="773"/>
      <c r="R335" s="773"/>
      <c r="S335" s="773"/>
      <c r="T335" s="773"/>
      <c r="U335" s="773"/>
      <c r="V335" s="773"/>
      <c r="W335" s="773"/>
      <c r="X335" s="773"/>
      <c r="Y335" s="773"/>
      <c r="Z335" s="773"/>
      <c r="AA335" s="773"/>
      <c r="AB335" s="773"/>
      <c r="AC335" s="773"/>
      <c r="AD335" s="773"/>
      <c r="AE335" s="773"/>
      <c r="AF335" s="773"/>
      <c r="AG335" s="773"/>
      <c r="AH335" s="773"/>
      <c r="AI335" s="773"/>
      <c r="AJ335" s="773"/>
      <c r="AK335" s="773"/>
      <c r="AL335" s="773"/>
      <c r="AM335" s="773"/>
      <c r="AN335" s="773"/>
      <c r="AO335" s="773"/>
      <c r="AP335" s="773"/>
      <c r="AQ335" s="773"/>
      <c r="AR335" s="773"/>
      <c r="AS335" s="773"/>
      <c r="AT335" s="773"/>
      <c r="AU335" s="773"/>
      <c r="AV335" s="773"/>
      <c r="AW335" s="773"/>
      <c r="AX335" s="773"/>
      <c r="AY335" s="627"/>
      <c r="AZ335" s="626"/>
      <c r="BC335" s="103">
        <v>1</v>
      </c>
    </row>
    <row r="336" spans="1:55" ht="15.75" customHeight="1" x14ac:dyDescent="0.25">
      <c r="A336" s="5"/>
      <c r="B336" s="33" t="s">
        <v>30</v>
      </c>
      <c r="C336" s="118"/>
      <c r="D336" s="385"/>
      <c r="E336" s="217"/>
      <c r="F336" s="217"/>
      <c r="G336" s="217"/>
      <c r="H336" s="217"/>
      <c r="I336" s="217"/>
      <c r="J336" s="530"/>
      <c r="K336" s="506"/>
      <c r="L336" s="779"/>
      <c r="M336" s="779"/>
      <c r="N336" s="779"/>
      <c r="O336" s="779"/>
      <c r="P336" s="779"/>
      <c r="Q336" s="779"/>
      <c r="R336" s="779"/>
      <c r="S336" s="779"/>
      <c r="T336" s="779"/>
      <c r="U336" s="779"/>
      <c r="V336" s="779"/>
      <c r="W336" s="779"/>
      <c r="X336" s="779"/>
      <c r="Y336" s="779"/>
      <c r="Z336" s="779"/>
      <c r="AA336" s="779"/>
      <c r="AB336" s="779"/>
      <c r="AC336" s="779"/>
      <c r="AD336" s="779"/>
      <c r="AE336" s="779"/>
      <c r="AF336" s="779"/>
      <c r="AG336" s="779"/>
      <c r="AH336" s="779"/>
      <c r="AI336" s="779"/>
      <c r="AJ336" s="779"/>
      <c r="AK336" s="779"/>
      <c r="AL336" s="779"/>
      <c r="AM336" s="779"/>
      <c r="AN336" s="779"/>
      <c r="AO336" s="779"/>
      <c r="AP336" s="779"/>
      <c r="AQ336" s="779"/>
      <c r="AR336" s="779"/>
      <c r="AS336" s="779"/>
      <c r="AT336" s="779"/>
      <c r="AU336" s="779"/>
      <c r="AV336" s="779"/>
      <c r="AW336" s="779"/>
      <c r="AX336" s="779"/>
      <c r="AY336" s="627"/>
      <c r="AZ336" s="626"/>
    </row>
    <row r="337" spans="1:56" ht="31.5" customHeight="1" x14ac:dyDescent="0.25">
      <c r="A337" s="3"/>
      <c r="B337" s="382" t="s">
        <v>8</v>
      </c>
      <c r="C337" s="119" t="s">
        <v>26</v>
      </c>
      <c r="D337" s="385"/>
      <c r="E337" s="217"/>
      <c r="F337" s="217"/>
      <c r="G337" s="222">
        <f>G327</f>
        <v>0</v>
      </c>
      <c r="H337" s="222">
        <f>H327</f>
        <v>0</v>
      </c>
      <c r="I337" s="217"/>
      <c r="J337" s="530"/>
      <c r="K337" s="506"/>
      <c r="L337" s="779"/>
      <c r="M337" s="779"/>
      <c r="N337" s="779"/>
      <c r="O337" s="779"/>
      <c r="P337" s="779"/>
      <c r="Q337" s="779"/>
      <c r="R337" s="779"/>
      <c r="S337" s="779"/>
      <c r="T337" s="779"/>
      <c r="U337" s="779"/>
      <c r="V337" s="779"/>
      <c r="W337" s="779"/>
      <c r="X337" s="779"/>
      <c r="Y337" s="779"/>
      <c r="Z337" s="779"/>
      <c r="AA337" s="779"/>
      <c r="AB337" s="779"/>
      <c r="AC337" s="779"/>
      <c r="AD337" s="779"/>
      <c r="AE337" s="779"/>
      <c r="AF337" s="779"/>
      <c r="AG337" s="779"/>
      <c r="AH337" s="779"/>
      <c r="AI337" s="779"/>
      <c r="AJ337" s="779"/>
      <c r="AK337" s="779"/>
      <c r="AL337" s="779"/>
      <c r="AM337" s="779"/>
      <c r="AN337" s="779"/>
      <c r="AO337" s="779"/>
      <c r="AP337" s="779"/>
      <c r="AQ337" s="779"/>
      <c r="AR337" s="779"/>
      <c r="AS337" s="779"/>
      <c r="AT337" s="779"/>
      <c r="AU337" s="779"/>
      <c r="AV337" s="779"/>
      <c r="AW337" s="779"/>
      <c r="AX337" s="779"/>
      <c r="AY337" s="627"/>
      <c r="AZ337" s="626"/>
      <c r="BC337" s="103">
        <v>1</v>
      </c>
    </row>
    <row r="338" spans="1:56" ht="31.5" customHeight="1" x14ac:dyDescent="0.25">
      <c r="A338" s="3"/>
      <c r="B338" s="382" t="s">
        <v>31</v>
      </c>
      <c r="C338" s="119" t="s">
        <v>26</v>
      </c>
      <c r="D338" s="385"/>
      <c r="E338" s="217"/>
      <c r="F338" s="217"/>
      <c r="G338" s="222">
        <f>G328+G329+G330+G331+G334</f>
        <v>367.5</v>
      </c>
      <c r="H338" s="222">
        <f>H328+H329+H330+H331+H334</f>
        <v>367.5</v>
      </c>
      <c r="I338" s="217"/>
      <c r="J338" s="530"/>
      <c r="K338" s="506"/>
      <c r="L338" s="779"/>
      <c r="M338" s="779"/>
      <c r="N338" s="779"/>
      <c r="O338" s="779"/>
      <c r="P338" s="779"/>
      <c r="Q338" s="779"/>
      <c r="R338" s="779"/>
      <c r="S338" s="779"/>
      <c r="T338" s="779"/>
      <c r="U338" s="779"/>
      <c r="V338" s="779"/>
      <c r="W338" s="779"/>
      <c r="X338" s="779"/>
      <c r="Y338" s="779"/>
      <c r="Z338" s="779"/>
      <c r="AA338" s="779"/>
      <c r="AB338" s="779"/>
      <c r="AC338" s="779"/>
      <c r="AD338" s="779"/>
      <c r="AE338" s="779"/>
      <c r="AF338" s="779"/>
      <c r="AG338" s="779"/>
      <c r="AH338" s="779"/>
      <c r="AI338" s="779"/>
      <c r="AJ338" s="779"/>
      <c r="AK338" s="779"/>
      <c r="AL338" s="779"/>
      <c r="AM338" s="779"/>
      <c r="AN338" s="779"/>
      <c r="AO338" s="779"/>
      <c r="AP338" s="779"/>
      <c r="AQ338" s="779"/>
      <c r="AR338" s="779"/>
      <c r="AS338" s="779"/>
      <c r="AT338" s="779"/>
      <c r="AU338" s="779"/>
      <c r="AV338" s="779"/>
      <c r="AW338" s="779"/>
      <c r="AX338" s="779"/>
      <c r="AY338" s="627"/>
      <c r="AZ338" s="626"/>
      <c r="BC338" s="103">
        <v>1</v>
      </c>
    </row>
    <row r="339" spans="1:56" ht="31.5" customHeight="1" x14ac:dyDescent="0.25">
      <c r="A339" s="3"/>
      <c r="B339" s="382" t="s">
        <v>32</v>
      </c>
      <c r="C339" s="119" t="s">
        <v>26</v>
      </c>
      <c r="D339" s="385"/>
      <c r="E339" s="217"/>
      <c r="F339" s="217"/>
      <c r="G339" s="222">
        <v>0</v>
      </c>
      <c r="H339" s="222">
        <v>0</v>
      </c>
      <c r="I339" s="217"/>
      <c r="J339" s="530"/>
      <c r="K339" s="506"/>
      <c r="L339" s="779"/>
      <c r="M339" s="779"/>
      <c r="N339" s="779"/>
      <c r="O339" s="779"/>
      <c r="P339" s="779"/>
      <c r="Q339" s="779"/>
      <c r="R339" s="779"/>
      <c r="S339" s="779"/>
      <c r="T339" s="779"/>
      <c r="U339" s="779"/>
      <c r="V339" s="779"/>
      <c r="W339" s="779"/>
      <c r="X339" s="779"/>
      <c r="Y339" s="779"/>
      <c r="Z339" s="779"/>
      <c r="AA339" s="779"/>
      <c r="AB339" s="779"/>
      <c r="AC339" s="779"/>
      <c r="AD339" s="779"/>
      <c r="AE339" s="779"/>
      <c r="AF339" s="779"/>
      <c r="AG339" s="779"/>
      <c r="AH339" s="779"/>
      <c r="AI339" s="779"/>
      <c r="AJ339" s="779"/>
      <c r="AK339" s="779"/>
      <c r="AL339" s="779"/>
      <c r="AM339" s="779"/>
      <c r="AN339" s="779"/>
      <c r="AO339" s="779"/>
      <c r="AP339" s="779"/>
      <c r="AQ339" s="779"/>
      <c r="AR339" s="779"/>
      <c r="AS339" s="779"/>
      <c r="AT339" s="779"/>
      <c r="AU339" s="779"/>
      <c r="AV339" s="779"/>
      <c r="AW339" s="779"/>
      <c r="AX339" s="779"/>
      <c r="AY339" s="627"/>
      <c r="AZ339" s="626"/>
      <c r="BC339" s="103">
        <v>1</v>
      </c>
    </row>
    <row r="340" spans="1:56" ht="15.75" customHeight="1" x14ac:dyDescent="0.25">
      <c r="A340" s="13"/>
      <c r="B340" s="7" t="s">
        <v>405</v>
      </c>
      <c r="C340" s="70"/>
      <c r="D340" s="156"/>
      <c r="E340" s="219"/>
      <c r="F340" s="219"/>
      <c r="G340" s="225"/>
      <c r="H340" s="496"/>
      <c r="I340" s="216"/>
      <c r="J340" s="236"/>
      <c r="K340" s="503"/>
      <c r="L340" s="773"/>
      <c r="M340" s="773"/>
      <c r="N340" s="773"/>
      <c r="O340" s="773"/>
      <c r="P340" s="773"/>
      <c r="Q340" s="773"/>
      <c r="R340" s="773"/>
      <c r="S340" s="773"/>
      <c r="T340" s="773"/>
      <c r="U340" s="773"/>
      <c r="V340" s="773"/>
      <c r="W340" s="773"/>
      <c r="X340" s="773"/>
      <c r="Y340" s="773"/>
      <c r="Z340" s="773"/>
      <c r="AA340" s="773"/>
      <c r="AB340" s="773"/>
      <c r="AC340" s="773"/>
      <c r="AD340" s="773"/>
      <c r="AE340" s="773"/>
      <c r="AF340" s="773"/>
      <c r="AG340" s="773"/>
      <c r="AH340" s="773"/>
      <c r="AI340" s="773"/>
      <c r="AJ340" s="773"/>
      <c r="AK340" s="773"/>
      <c r="AL340" s="773"/>
      <c r="AM340" s="773"/>
      <c r="AN340" s="773"/>
      <c r="AO340" s="773"/>
      <c r="AP340" s="773"/>
      <c r="AQ340" s="773"/>
      <c r="AR340" s="773"/>
      <c r="AS340" s="773"/>
      <c r="AT340" s="773"/>
      <c r="AU340" s="773"/>
      <c r="AV340" s="773"/>
      <c r="AW340" s="773"/>
      <c r="AX340" s="773"/>
      <c r="AY340" s="627"/>
      <c r="AZ340" s="626"/>
    </row>
    <row r="341" spans="1:56" ht="15.75" customHeight="1" x14ac:dyDescent="0.25">
      <c r="A341" s="13"/>
      <c r="B341" s="401" t="s">
        <v>77</v>
      </c>
      <c r="C341" s="114"/>
      <c r="D341" s="156"/>
      <c r="E341" s="219"/>
      <c r="F341" s="219"/>
      <c r="G341" s="219"/>
      <c r="H341" s="219"/>
      <c r="I341" s="216"/>
      <c r="J341" s="236"/>
      <c r="K341" s="503"/>
      <c r="L341" s="773"/>
      <c r="M341" s="773"/>
      <c r="N341" s="773"/>
      <c r="O341" s="773"/>
      <c r="P341" s="773"/>
      <c r="Q341" s="773"/>
      <c r="R341" s="773"/>
      <c r="S341" s="773"/>
      <c r="T341" s="773"/>
      <c r="U341" s="773"/>
      <c r="V341" s="773"/>
      <c r="W341" s="773"/>
      <c r="X341" s="773"/>
      <c r="Y341" s="773"/>
      <c r="Z341" s="773"/>
      <c r="AA341" s="773"/>
      <c r="AB341" s="773"/>
      <c r="AC341" s="773"/>
      <c r="AD341" s="773"/>
      <c r="AE341" s="773"/>
      <c r="AF341" s="773"/>
      <c r="AG341" s="773"/>
      <c r="AH341" s="773"/>
      <c r="AI341" s="773"/>
      <c r="AJ341" s="773"/>
      <c r="AK341" s="773"/>
      <c r="AL341" s="773"/>
      <c r="AM341" s="773"/>
      <c r="AN341" s="773"/>
      <c r="AO341" s="773"/>
      <c r="AP341" s="773"/>
      <c r="AQ341" s="773"/>
      <c r="AR341" s="773"/>
      <c r="AS341" s="773"/>
      <c r="AT341" s="773"/>
      <c r="AU341" s="773"/>
      <c r="AV341" s="773"/>
      <c r="AW341" s="773"/>
      <c r="AX341" s="773"/>
      <c r="AY341" s="627"/>
      <c r="AZ341" s="626"/>
    </row>
    <row r="342" spans="1:56" s="420" customFormat="1" ht="151.5" customHeight="1" x14ac:dyDescent="0.25">
      <c r="A342" s="251">
        <v>1</v>
      </c>
      <c r="B342" s="252" t="s">
        <v>111</v>
      </c>
      <c r="C342" s="261" t="s">
        <v>38</v>
      </c>
      <c r="D342" s="425" t="s">
        <v>666</v>
      </c>
      <c r="E342" s="260" t="s">
        <v>716</v>
      </c>
      <c r="F342" s="256">
        <v>28.6</v>
      </c>
      <c r="G342" s="256">
        <v>31</v>
      </c>
      <c r="H342" s="256">
        <v>31.2</v>
      </c>
      <c r="I342" s="547" t="s">
        <v>947</v>
      </c>
      <c r="J342" s="548" t="s">
        <v>947</v>
      </c>
      <c r="K342" s="208" t="s">
        <v>1255</v>
      </c>
      <c r="L342" s="810"/>
      <c r="M342" s="810"/>
      <c r="N342" s="810"/>
      <c r="O342" s="810"/>
      <c r="P342" s="810"/>
      <c r="Q342" s="810"/>
      <c r="R342" s="810"/>
      <c r="S342" s="810"/>
      <c r="T342" s="810"/>
      <c r="U342" s="810"/>
      <c r="V342" s="810"/>
      <c r="W342" s="810"/>
      <c r="X342" s="810"/>
      <c r="Y342" s="810"/>
      <c r="Z342" s="810"/>
      <c r="AA342" s="810"/>
      <c r="AB342" s="810"/>
      <c r="AC342" s="810"/>
      <c r="AD342" s="810"/>
      <c r="AE342" s="810"/>
      <c r="AF342" s="810"/>
      <c r="AG342" s="810"/>
      <c r="AH342" s="810"/>
      <c r="AI342" s="810"/>
      <c r="AJ342" s="810"/>
      <c r="AK342" s="810"/>
      <c r="AL342" s="810"/>
      <c r="AM342" s="810"/>
      <c r="AN342" s="810"/>
      <c r="AO342" s="810"/>
      <c r="AP342" s="810"/>
      <c r="AQ342" s="810"/>
      <c r="AR342" s="810"/>
      <c r="AS342" s="810"/>
      <c r="AT342" s="810"/>
      <c r="AU342" s="810"/>
      <c r="AV342" s="810"/>
      <c r="AW342" s="810"/>
      <c r="AX342" s="810"/>
      <c r="AY342" s="637" t="s">
        <v>993</v>
      </c>
      <c r="AZ342" s="638" t="s">
        <v>973</v>
      </c>
      <c r="BA342" s="622">
        <v>71</v>
      </c>
      <c r="BB342" s="692"/>
      <c r="BC342" s="448"/>
      <c r="BD342" s="448"/>
    </row>
    <row r="343" spans="1:56" ht="94.5" customHeight="1" x14ac:dyDescent="0.25">
      <c r="A343" s="251">
        <v>2</v>
      </c>
      <c r="B343" s="252" t="s">
        <v>112</v>
      </c>
      <c r="C343" s="253" t="s">
        <v>38</v>
      </c>
      <c r="D343" s="425" t="s">
        <v>666</v>
      </c>
      <c r="E343" s="254" t="s">
        <v>716</v>
      </c>
      <c r="F343" s="255">
        <v>15.6</v>
      </c>
      <c r="G343" s="390">
        <v>25.2</v>
      </c>
      <c r="H343" s="256">
        <v>25.2</v>
      </c>
      <c r="I343" s="549" t="s">
        <v>947</v>
      </c>
      <c r="J343" s="550" t="s">
        <v>947</v>
      </c>
      <c r="K343" s="590" t="s">
        <v>965</v>
      </c>
      <c r="L343" s="785"/>
      <c r="M343" s="785"/>
      <c r="N343" s="785"/>
      <c r="O343" s="785"/>
      <c r="P343" s="785"/>
      <c r="Q343" s="785"/>
      <c r="R343" s="785"/>
      <c r="S343" s="785"/>
      <c r="T343" s="785"/>
      <c r="U343" s="785"/>
      <c r="V343" s="785"/>
      <c r="W343" s="785"/>
      <c r="X343" s="785"/>
      <c r="Y343" s="785"/>
      <c r="Z343" s="785"/>
      <c r="AA343" s="785"/>
      <c r="AB343" s="785"/>
      <c r="AC343" s="785"/>
      <c r="AD343" s="785"/>
      <c r="AE343" s="785"/>
      <c r="AF343" s="785"/>
      <c r="AG343" s="785"/>
      <c r="AH343" s="785"/>
      <c r="AI343" s="785"/>
      <c r="AJ343" s="785"/>
      <c r="AK343" s="785"/>
      <c r="AL343" s="785"/>
      <c r="AM343" s="785"/>
      <c r="AN343" s="785"/>
      <c r="AO343" s="785"/>
      <c r="AP343" s="785"/>
      <c r="AQ343" s="785"/>
      <c r="AR343" s="785"/>
      <c r="AS343" s="785"/>
      <c r="AT343" s="785"/>
      <c r="AU343" s="785"/>
      <c r="AV343" s="785"/>
      <c r="AW343" s="785"/>
      <c r="AX343" s="785"/>
      <c r="AY343" s="639" t="s">
        <v>993</v>
      </c>
      <c r="AZ343" s="640" t="s">
        <v>973</v>
      </c>
      <c r="BA343" s="618">
        <v>72</v>
      </c>
    </row>
    <row r="344" spans="1:56" ht="15.75" customHeight="1" x14ac:dyDescent="0.25">
      <c r="A344" s="416"/>
      <c r="B344" s="81" t="s">
        <v>37</v>
      </c>
      <c r="C344" s="126"/>
      <c r="D344" s="105"/>
      <c r="E344" s="215"/>
      <c r="F344" s="215"/>
      <c r="G344" s="223"/>
      <c r="H344" s="223"/>
      <c r="I344" s="373"/>
      <c r="J344" s="455"/>
      <c r="K344" s="505"/>
      <c r="L344" s="776"/>
      <c r="M344" s="776"/>
      <c r="N344" s="776"/>
      <c r="O344" s="776"/>
      <c r="P344" s="776"/>
      <c r="Q344" s="776"/>
      <c r="R344" s="776"/>
      <c r="S344" s="776"/>
      <c r="T344" s="776"/>
      <c r="U344" s="776"/>
      <c r="V344" s="776"/>
      <c r="W344" s="776"/>
      <c r="X344" s="776"/>
      <c r="Y344" s="776"/>
      <c r="Z344" s="776"/>
      <c r="AA344" s="776"/>
      <c r="AB344" s="776"/>
      <c r="AC344" s="776"/>
      <c r="AD344" s="776"/>
      <c r="AE344" s="776"/>
      <c r="AF344" s="776"/>
      <c r="AG344" s="776"/>
      <c r="AH344" s="776"/>
      <c r="AI344" s="776"/>
      <c r="AJ344" s="776"/>
      <c r="AK344" s="776"/>
      <c r="AL344" s="776"/>
      <c r="AM344" s="776"/>
      <c r="AN344" s="776"/>
      <c r="AO344" s="776"/>
      <c r="AP344" s="776"/>
      <c r="AQ344" s="776"/>
      <c r="AR344" s="776"/>
      <c r="AS344" s="776"/>
      <c r="AT344" s="776"/>
      <c r="AU344" s="776"/>
      <c r="AV344" s="776"/>
      <c r="AW344" s="776"/>
      <c r="AX344" s="776"/>
      <c r="AY344" s="627"/>
      <c r="AZ344" s="626"/>
    </row>
    <row r="345" spans="1:56" ht="78.75" customHeight="1" x14ac:dyDescent="0.25">
      <c r="A345" s="257">
        <v>1</v>
      </c>
      <c r="B345" s="258" t="s">
        <v>569</v>
      </c>
      <c r="C345" s="259" t="s">
        <v>12</v>
      </c>
      <c r="D345" s="254" t="s">
        <v>947</v>
      </c>
      <c r="E345" s="254" t="s">
        <v>67</v>
      </c>
      <c r="F345" s="254">
        <v>3.5</v>
      </c>
      <c r="G345" s="254">
        <v>2.4700000000000002</v>
      </c>
      <c r="H345" s="260">
        <v>2.4700000000000002</v>
      </c>
      <c r="I345" s="551" t="s">
        <v>41</v>
      </c>
      <c r="J345" s="550" t="s">
        <v>108</v>
      </c>
      <c r="K345" s="208" t="s">
        <v>1256</v>
      </c>
      <c r="L345" s="810"/>
      <c r="M345" s="810"/>
      <c r="N345" s="810"/>
      <c r="O345" s="810"/>
      <c r="P345" s="810"/>
      <c r="Q345" s="810"/>
      <c r="R345" s="810"/>
      <c r="S345" s="810"/>
      <c r="T345" s="810"/>
      <c r="U345" s="810"/>
      <c r="V345" s="810"/>
      <c r="W345" s="810"/>
      <c r="X345" s="810"/>
      <c r="Y345" s="810"/>
      <c r="Z345" s="810"/>
      <c r="AA345" s="810"/>
      <c r="AB345" s="810"/>
      <c r="AC345" s="810"/>
      <c r="AD345" s="810"/>
      <c r="AE345" s="810"/>
      <c r="AF345" s="810"/>
      <c r="AG345" s="810"/>
      <c r="AH345" s="810"/>
      <c r="AI345" s="810"/>
      <c r="AJ345" s="810"/>
      <c r="AK345" s="810"/>
      <c r="AL345" s="810"/>
      <c r="AM345" s="810"/>
      <c r="AN345" s="810"/>
      <c r="AO345" s="810"/>
      <c r="AP345" s="810"/>
      <c r="AQ345" s="810"/>
      <c r="AR345" s="810"/>
      <c r="AS345" s="810"/>
      <c r="AT345" s="810"/>
      <c r="AU345" s="810"/>
      <c r="AV345" s="810"/>
      <c r="AW345" s="810"/>
      <c r="AX345" s="810"/>
      <c r="AY345" s="639" t="s">
        <v>993</v>
      </c>
      <c r="AZ345" s="640" t="s">
        <v>974</v>
      </c>
    </row>
    <row r="346" spans="1:56" ht="153" customHeight="1" x14ac:dyDescent="0.25">
      <c r="A346" s="257">
        <v>2</v>
      </c>
      <c r="B346" s="258" t="s">
        <v>589</v>
      </c>
      <c r="C346" s="259" t="s">
        <v>13</v>
      </c>
      <c r="D346" s="254" t="s">
        <v>947</v>
      </c>
      <c r="E346" s="254" t="s">
        <v>67</v>
      </c>
      <c r="F346" s="254">
        <v>7.5</v>
      </c>
      <c r="G346" s="254">
        <v>8.6</v>
      </c>
      <c r="H346" s="260">
        <v>8.6</v>
      </c>
      <c r="I346" s="551" t="s">
        <v>41</v>
      </c>
      <c r="J346" s="550" t="s">
        <v>109</v>
      </c>
      <c r="K346" s="208" t="s">
        <v>1257</v>
      </c>
      <c r="L346" s="810"/>
      <c r="M346" s="810"/>
      <c r="N346" s="810"/>
      <c r="O346" s="810"/>
      <c r="P346" s="810"/>
      <c r="Q346" s="810"/>
      <c r="R346" s="810"/>
      <c r="S346" s="810"/>
      <c r="T346" s="810"/>
      <c r="U346" s="810"/>
      <c r="V346" s="810"/>
      <c r="W346" s="810"/>
      <c r="X346" s="810"/>
      <c r="Y346" s="810"/>
      <c r="Z346" s="810"/>
      <c r="AA346" s="810"/>
      <c r="AB346" s="810"/>
      <c r="AC346" s="810"/>
      <c r="AD346" s="810"/>
      <c r="AE346" s="810"/>
      <c r="AF346" s="810"/>
      <c r="AG346" s="810"/>
      <c r="AH346" s="810"/>
      <c r="AI346" s="810"/>
      <c r="AJ346" s="810"/>
      <c r="AK346" s="810"/>
      <c r="AL346" s="810"/>
      <c r="AM346" s="810"/>
      <c r="AN346" s="810"/>
      <c r="AO346" s="810"/>
      <c r="AP346" s="810"/>
      <c r="AQ346" s="810"/>
      <c r="AR346" s="810"/>
      <c r="AS346" s="810"/>
      <c r="AT346" s="810"/>
      <c r="AU346" s="810"/>
      <c r="AV346" s="810"/>
      <c r="AW346" s="810"/>
      <c r="AX346" s="810"/>
      <c r="AY346" s="639" t="s">
        <v>993</v>
      </c>
      <c r="AZ346" s="640" t="s">
        <v>974</v>
      </c>
    </row>
    <row r="347" spans="1:56" ht="69.75" customHeight="1" x14ac:dyDescent="0.25">
      <c r="A347" s="257">
        <v>3</v>
      </c>
      <c r="B347" s="258" t="s">
        <v>60</v>
      </c>
      <c r="C347" s="259" t="s">
        <v>14</v>
      </c>
      <c r="D347" s="254" t="s">
        <v>947</v>
      </c>
      <c r="E347" s="254" t="s">
        <v>67</v>
      </c>
      <c r="F347" s="254">
        <v>0.19</v>
      </c>
      <c r="G347" s="254">
        <v>0.61</v>
      </c>
      <c r="H347" s="260">
        <v>0.61</v>
      </c>
      <c r="I347" s="551" t="s">
        <v>41</v>
      </c>
      <c r="J347" s="550" t="s">
        <v>109</v>
      </c>
      <c r="K347" s="208" t="s">
        <v>1258</v>
      </c>
      <c r="L347" s="810"/>
      <c r="M347" s="810"/>
      <c r="N347" s="810"/>
      <c r="O347" s="810"/>
      <c r="P347" s="810"/>
      <c r="Q347" s="810"/>
      <c r="R347" s="810"/>
      <c r="S347" s="810"/>
      <c r="T347" s="810"/>
      <c r="U347" s="810"/>
      <c r="V347" s="810"/>
      <c r="W347" s="810"/>
      <c r="X347" s="810"/>
      <c r="Y347" s="810"/>
      <c r="Z347" s="810"/>
      <c r="AA347" s="810"/>
      <c r="AB347" s="810"/>
      <c r="AC347" s="810"/>
      <c r="AD347" s="810"/>
      <c r="AE347" s="810"/>
      <c r="AF347" s="810"/>
      <c r="AG347" s="810"/>
      <c r="AH347" s="810"/>
      <c r="AI347" s="810"/>
      <c r="AJ347" s="810"/>
      <c r="AK347" s="810"/>
      <c r="AL347" s="810"/>
      <c r="AM347" s="810"/>
      <c r="AN347" s="810"/>
      <c r="AO347" s="810"/>
      <c r="AP347" s="810"/>
      <c r="AQ347" s="810"/>
      <c r="AR347" s="810"/>
      <c r="AS347" s="810"/>
      <c r="AT347" s="810"/>
      <c r="AU347" s="810"/>
      <c r="AV347" s="810"/>
      <c r="AW347" s="810"/>
      <c r="AX347" s="810"/>
      <c r="AY347" s="639" t="s">
        <v>993</v>
      </c>
      <c r="AZ347" s="640" t="s">
        <v>974</v>
      </c>
    </row>
    <row r="348" spans="1:56" ht="165" customHeight="1" x14ac:dyDescent="0.25">
      <c r="A348" s="257">
        <v>4</v>
      </c>
      <c r="B348" s="258" t="s">
        <v>590</v>
      </c>
      <c r="C348" s="259" t="s">
        <v>14</v>
      </c>
      <c r="D348" s="254" t="s">
        <v>947</v>
      </c>
      <c r="E348" s="254" t="s">
        <v>67</v>
      </c>
      <c r="F348" s="425" t="s">
        <v>0</v>
      </c>
      <c r="G348" s="270" t="s">
        <v>0</v>
      </c>
      <c r="H348" s="577"/>
      <c r="I348" s="551"/>
      <c r="J348" s="550"/>
      <c r="K348" s="208" t="s">
        <v>1259</v>
      </c>
      <c r="L348" s="810"/>
      <c r="M348" s="810"/>
      <c r="N348" s="810"/>
      <c r="O348" s="810"/>
      <c r="P348" s="810"/>
      <c r="Q348" s="810"/>
      <c r="R348" s="810"/>
      <c r="S348" s="810"/>
      <c r="T348" s="810"/>
      <c r="U348" s="810"/>
      <c r="V348" s="810"/>
      <c r="W348" s="810"/>
      <c r="X348" s="810"/>
      <c r="Y348" s="810"/>
      <c r="Z348" s="810"/>
      <c r="AA348" s="810"/>
      <c r="AB348" s="810"/>
      <c r="AC348" s="810"/>
      <c r="AD348" s="810"/>
      <c r="AE348" s="810"/>
      <c r="AF348" s="810"/>
      <c r="AG348" s="810"/>
      <c r="AH348" s="810"/>
      <c r="AI348" s="810"/>
      <c r="AJ348" s="810"/>
      <c r="AK348" s="810"/>
      <c r="AL348" s="810"/>
      <c r="AM348" s="810"/>
      <c r="AN348" s="810"/>
      <c r="AO348" s="810"/>
      <c r="AP348" s="810"/>
      <c r="AQ348" s="810"/>
      <c r="AR348" s="810"/>
      <c r="AS348" s="810"/>
      <c r="AT348" s="810"/>
      <c r="AU348" s="810"/>
      <c r="AV348" s="810"/>
      <c r="AW348" s="810"/>
      <c r="AX348" s="810"/>
      <c r="AY348" s="639" t="s">
        <v>993</v>
      </c>
      <c r="AZ348" s="640" t="s">
        <v>974</v>
      </c>
    </row>
    <row r="349" spans="1:56" ht="69" customHeight="1" x14ac:dyDescent="0.25">
      <c r="A349" s="257">
        <v>5</v>
      </c>
      <c r="B349" s="258" t="s">
        <v>61</v>
      </c>
      <c r="C349" s="259" t="s">
        <v>26</v>
      </c>
      <c r="D349" s="254" t="s">
        <v>947</v>
      </c>
      <c r="E349" s="254" t="s">
        <v>67</v>
      </c>
      <c r="F349" s="254">
        <v>17.100000000000001</v>
      </c>
      <c r="G349" s="254">
        <v>30</v>
      </c>
      <c r="H349" s="260">
        <v>30</v>
      </c>
      <c r="I349" s="551" t="s">
        <v>41</v>
      </c>
      <c r="J349" s="550" t="s">
        <v>110</v>
      </c>
      <c r="K349" s="208" t="s">
        <v>1260</v>
      </c>
      <c r="L349" s="810"/>
      <c r="M349" s="810"/>
      <c r="N349" s="810"/>
      <c r="O349" s="810"/>
      <c r="P349" s="810"/>
      <c r="Q349" s="810"/>
      <c r="R349" s="810"/>
      <c r="S349" s="810"/>
      <c r="T349" s="810"/>
      <c r="U349" s="810"/>
      <c r="V349" s="810"/>
      <c r="W349" s="810"/>
      <c r="X349" s="810"/>
      <c r="Y349" s="810"/>
      <c r="Z349" s="810"/>
      <c r="AA349" s="810"/>
      <c r="AB349" s="810"/>
      <c r="AC349" s="810"/>
      <c r="AD349" s="810"/>
      <c r="AE349" s="810"/>
      <c r="AF349" s="810"/>
      <c r="AG349" s="810"/>
      <c r="AH349" s="810"/>
      <c r="AI349" s="810"/>
      <c r="AJ349" s="810"/>
      <c r="AK349" s="810"/>
      <c r="AL349" s="810"/>
      <c r="AM349" s="810"/>
      <c r="AN349" s="810"/>
      <c r="AO349" s="810"/>
      <c r="AP349" s="810"/>
      <c r="AQ349" s="810"/>
      <c r="AR349" s="810"/>
      <c r="AS349" s="810"/>
      <c r="AT349" s="810"/>
      <c r="AU349" s="810"/>
      <c r="AV349" s="810"/>
      <c r="AW349" s="810"/>
      <c r="AX349" s="810"/>
      <c r="AY349" s="639" t="s">
        <v>993</v>
      </c>
      <c r="AZ349" s="640" t="s">
        <v>974</v>
      </c>
    </row>
    <row r="350" spans="1:56" ht="78.75" customHeight="1" x14ac:dyDescent="0.25">
      <c r="A350" s="257">
        <v>6</v>
      </c>
      <c r="B350" s="258" t="s">
        <v>62</v>
      </c>
      <c r="C350" s="259" t="s">
        <v>26</v>
      </c>
      <c r="D350" s="254" t="s">
        <v>947</v>
      </c>
      <c r="E350" s="254" t="s">
        <v>67</v>
      </c>
      <c r="F350" s="254">
        <v>178.5</v>
      </c>
      <c r="G350" s="254">
        <v>216</v>
      </c>
      <c r="H350" s="260">
        <v>216</v>
      </c>
      <c r="I350" s="551" t="s">
        <v>41</v>
      </c>
      <c r="J350" s="550" t="s">
        <v>110</v>
      </c>
      <c r="K350" s="208" t="s">
        <v>1261</v>
      </c>
      <c r="L350" s="810"/>
      <c r="M350" s="810"/>
      <c r="N350" s="810"/>
      <c r="O350" s="810"/>
      <c r="P350" s="810"/>
      <c r="Q350" s="810"/>
      <c r="R350" s="810"/>
      <c r="S350" s="810"/>
      <c r="T350" s="810"/>
      <c r="U350" s="810"/>
      <c r="V350" s="810"/>
      <c r="W350" s="810"/>
      <c r="X350" s="810"/>
      <c r="Y350" s="810"/>
      <c r="Z350" s="810"/>
      <c r="AA350" s="810"/>
      <c r="AB350" s="810"/>
      <c r="AC350" s="810"/>
      <c r="AD350" s="810"/>
      <c r="AE350" s="810"/>
      <c r="AF350" s="810"/>
      <c r="AG350" s="810"/>
      <c r="AH350" s="810"/>
      <c r="AI350" s="810"/>
      <c r="AJ350" s="810"/>
      <c r="AK350" s="810"/>
      <c r="AL350" s="810"/>
      <c r="AM350" s="810"/>
      <c r="AN350" s="810"/>
      <c r="AO350" s="810"/>
      <c r="AP350" s="810"/>
      <c r="AQ350" s="810"/>
      <c r="AR350" s="810"/>
      <c r="AS350" s="810"/>
      <c r="AT350" s="810"/>
      <c r="AU350" s="810"/>
      <c r="AV350" s="810"/>
      <c r="AW350" s="810"/>
      <c r="AX350" s="810"/>
      <c r="AY350" s="639" t="s">
        <v>993</v>
      </c>
      <c r="AZ350" s="640" t="s">
        <v>974</v>
      </c>
    </row>
    <row r="351" spans="1:56" ht="55.5" customHeight="1" x14ac:dyDescent="0.25">
      <c r="A351" s="257">
        <v>7</v>
      </c>
      <c r="B351" s="258" t="s">
        <v>63</v>
      </c>
      <c r="C351" s="259" t="s">
        <v>21</v>
      </c>
      <c r="D351" s="254" t="s">
        <v>947</v>
      </c>
      <c r="E351" s="254" t="s">
        <v>67</v>
      </c>
      <c r="F351" s="254">
        <v>9</v>
      </c>
      <c r="G351" s="254">
        <v>31</v>
      </c>
      <c r="H351" s="260">
        <v>31</v>
      </c>
      <c r="I351" s="551" t="s">
        <v>41</v>
      </c>
      <c r="J351" s="550" t="s">
        <v>110</v>
      </c>
      <c r="K351" s="208" t="s">
        <v>1264</v>
      </c>
      <c r="L351" s="810"/>
      <c r="M351" s="810"/>
      <c r="N351" s="810"/>
      <c r="O351" s="810"/>
      <c r="P351" s="810"/>
      <c r="Q351" s="810"/>
      <c r="R351" s="810"/>
      <c r="S351" s="810"/>
      <c r="T351" s="810"/>
      <c r="U351" s="810"/>
      <c r="V351" s="810"/>
      <c r="W351" s="810"/>
      <c r="X351" s="810"/>
      <c r="Y351" s="810"/>
      <c r="Z351" s="810"/>
      <c r="AA351" s="810"/>
      <c r="AB351" s="810"/>
      <c r="AC351" s="810"/>
      <c r="AD351" s="810"/>
      <c r="AE351" s="810"/>
      <c r="AF351" s="810"/>
      <c r="AG351" s="810"/>
      <c r="AH351" s="810"/>
      <c r="AI351" s="810"/>
      <c r="AJ351" s="810"/>
      <c r="AK351" s="810"/>
      <c r="AL351" s="810"/>
      <c r="AM351" s="810"/>
      <c r="AN351" s="810"/>
      <c r="AO351" s="810"/>
      <c r="AP351" s="810"/>
      <c r="AQ351" s="810"/>
      <c r="AR351" s="810"/>
      <c r="AS351" s="810"/>
      <c r="AT351" s="810"/>
      <c r="AU351" s="810"/>
      <c r="AV351" s="810"/>
      <c r="AW351" s="810"/>
      <c r="AX351" s="810"/>
      <c r="AY351" s="639" t="s">
        <v>993</v>
      </c>
      <c r="AZ351" s="640" t="s">
        <v>974</v>
      </c>
    </row>
    <row r="352" spans="1:56" ht="31.5" customHeight="1" x14ac:dyDescent="0.25">
      <c r="A352" s="24"/>
      <c r="B352" s="402" t="s">
        <v>16</v>
      </c>
      <c r="C352" s="112" t="s">
        <v>21</v>
      </c>
      <c r="D352" s="156"/>
      <c r="E352" s="219"/>
      <c r="F352" s="219"/>
      <c r="G352" s="221">
        <f>G354+G355+G356</f>
        <v>288.68</v>
      </c>
      <c r="H352" s="221">
        <f>H354+H355+H356</f>
        <v>288.68</v>
      </c>
      <c r="I352" s="216"/>
      <c r="J352" s="236"/>
      <c r="K352" s="503"/>
      <c r="L352" s="773"/>
      <c r="M352" s="773"/>
      <c r="N352" s="773"/>
      <c r="O352" s="773"/>
      <c r="P352" s="773"/>
      <c r="Q352" s="773"/>
      <c r="R352" s="773"/>
      <c r="S352" s="773"/>
      <c r="T352" s="773"/>
      <c r="U352" s="773"/>
      <c r="V352" s="773"/>
      <c r="W352" s="773"/>
      <c r="X352" s="773"/>
      <c r="Y352" s="773"/>
      <c r="Z352" s="773"/>
      <c r="AA352" s="773"/>
      <c r="AB352" s="773"/>
      <c r="AC352" s="773"/>
      <c r="AD352" s="773"/>
      <c r="AE352" s="773"/>
      <c r="AF352" s="773"/>
      <c r="AG352" s="773"/>
      <c r="AH352" s="773"/>
      <c r="AI352" s="773"/>
      <c r="AJ352" s="773"/>
      <c r="AK352" s="773"/>
      <c r="AL352" s="773"/>
      <c r="AM352" s="773"/>
      <c r="AN352" s="773"/>
      <c r="AO352" s="773"/>
      <c r="AP352" s="773"/>
      <c r="AQ352" s="773"/>
      <c r="AR352" s="773"/>
      <c r="AS352" s="773"/>
      <c r="AT352" s="773"/>
      <c r="AU352" s="773"/>
      <c r="AV352" s="773"/>
      <c r="AW352" s="773"/>
      <c r="AX352" s="773"/>
      <c r="AY352" s="627"/>
      <c r="AZ352" s="626"/>
      <c r="BC352" s="103">
        <v>1</v>
      </c>
    </row>
    <row r="353" spans="1:55" ht="15.75" customHeight="1" x14ac:dyDescent="0.25">
      <c r="A353" s="5"/>
      <c r="B353" s="33" t="s">
        <v>30</v>
      </c>
      <c r="C353" s="118"/>
      <c r="D353" s="387"/>
      <c r="E353" s="217"/>
      <c r="F353" s="217"/>
      <c r="G353" s="217"/>
      <c r="H353" s="217"/>
      <c r="I353" s="217"/>
      <c r="J353" s="530"/>
      <c r="K353" s="506"/>
      <c r="L353" s="779"/>
      <c r="M353" s="779"/>
      <c r="N353" s="779"/>
      <c r="O353" s="779"/>
      <c r="P353" s="779"/>
      <c r="Q353" s="779"/>
      <c r="R353" s="779"/>
      <c r="S353" s="779"/>
      <c r="T353" s="779"/>
      <c r="U353" s="779"/>
      <c r="V353" s="779"/>
      <c r="W353" s="779"/>
      <c r="X353" s="779"/>
      <c r="Y353" s="779"/>
      <c r="Z353" s="779"/>
      <c r="AA353" s="779"/>
      <c r="AB353" s="779"/>
      <c r="AC353" s="779"/>
      <c r="AD353" s="779"/>
      <c r="AE353" s="779"/>
      <c r="AF353" s="779"/>
      <c r="AG353" s="779"/>
      <c r="AH353" s="779"/>
      <c r="AI353" s="779"/>
      <c r="AJ353" s="779"/>
      <c r="AK353" s="779"/>
      <c r="AL353" s="779"/>
      <c r="AM353" s="779"/>
      <c r="AN353" s="779"/>
      <c r="AO353" s="779"/>
      <c r="AP353" s="779"/>
      <c r="AQ353" s="779"/>
      <c r="AR353" s="779"/>
      <c r="AS353" s="779"/>
      <c r="AT353" s="779"/>
      <c r="AU353" s="779"/>
      <c r="AV353" s="779"/>
      <c r="AW353" s="779"/>
      <c r="AX353" s="779"/>
      <c r="AY353" s="627"/>
      <c r="AZ353" s="626"/>
    </row>
    <row r="354" spans="1:55" ht="31.5" customHeight="1" x14ac:dyDescent="0.25">
      <c r="A354" s="3"/>
      <c r="B354" s="382" t="s">
        <v>8</v>
      </c>
      <c r="C354" s="111" t="s">
        <v>21</v>
      </c>
      <c r="D354" s="387"/>
      <c r="E354" s="217"/>
      <c r="F354" s="217"/>
      <c r="G354" s="222">
        <v>0</v>
      </c>
      <c r="H354" s="222">
        <v>0</v>
      </c>
      <c r="I354" s="217"/>
      <c r="J354" s="530"/>
      <c r="K354" s="506"/>
      <c r="L354" s="779"/>
      <c r="M354" s="779"/>
      <c r="N354" s="779"/>
      <c r="O354" s="779"/>
      <c r="P354" s="779"/>
      <c r="Q354" s="779"/>
      <c r="R354" s="779"/>
      <c r="S354" s="779"/>
      <c r="T354" s="779"/>
      <c r="U354" s="779"/>
      <c r="V354" s="779"/>
      <c r="W354" s="779"/>
      <c r="X354" s="779"/>
      <c r="Y354" s="779"/>
      <c r="Z354" s="779"/>
      <c r="AA354" s="779"/>
      <c r="AB354" s="779"/>
      <c r="AC354" s="779"/>
      <c r="AD354" s="779"/>
      <c r="AE354" s="779"/>
      <c r="AF354" s="779"/>
      <c r="AG354" s="779"/>
      <c r="AH354" s="779"/>
      <c r="AI354" s="779"/>
      <c r="AJ354" s="779"/>
      <c r="AK354" s="779"/>
      <c r="AL354" s="779"/>
      <c r="AM354" s="779"/>
      <c r="AN354" s="779"/>
      <c r="AO354" s="779"/>
      <c r="AP354" s="779"/>
      <c r="AQ354" s="779"/>
      <c r="AR354" s="779"/>
      <c r="AS354" s="779"/>
      <c r="AT354" s="779"/>
      <c r="AU354" s="779"/>
      <c r="AV354" s="779"/>
      <c r="AW354" s="779"/>
      <c r="AX354" s="779"/>
      <c r="AY354" s="627"/>
      <c r="AZ354" s="626"/>
      <c r="BC354" s="103">
        <v>1</v>
      </c>
    </row>
    <row r="355" spans="1:55" ht="31.5" customHeight="1" x14ac:dyDescent="0.25">
      <c r="A355" s="3"/>
      <c r="B355" s="382" t="s">
        <v>31</v>
      </c>
      <c r="C355" s="111" t="s">
        <v>21</v>
      </c>
      <c r="D355" s="387"/>
      <c r="E355" s="217"/>
      <c r="F355" s="217"/>
      <c r="G355" s="222">
        <f>G345+G346+G347+G349+G350+G351</f>
        <v>288.68</v>
      </c>
      <c r="H355" s="222">
        <f>H345+H346+H347+H349+H350+H351</f>
        <v>288.68</v>
      </c>
      <c r="I355" s="217"/>
      <c r="J355" s="530"/>
      <c r="K355" s="506"/>
      <c r="L355" s="779"/>
      <c r="M355" s="779"/>
      <c r="N355" s="779"/>
      <c r="O355" s="779"/>
      <c r="P355" s="779"/>
      <c r="Q355" s="779"/>
      <c r="R355" s="779"/>
      <c r="S355" s="779"/>
      <c r="T355" s="779"/>
      <c r="U355" s="779"/>
      <c r="V355" s="779"/>
      <c r="W355" s="779"/>
      <c r="X355" s="779"/>
      <c r="Y355" s="779"/>
      <c r="Z355" s="779"/>
      <c r="AA355" s="779"/>
      <c r="AB355" s="779"/>
      <c r="AC355" s="779"/>
      <c r="AD355" s="779"/>
      <c r="AE355" s="779"/>
      <c r="AF355" s="779"/>
      <c r="AG355" s="779"/>
      <c r="AH355" s="779"/>
      <c r="AI355" s="779"/>
      <c r="AJ355" s="779"/>
      <c r="AK355" s="779"/>
      <c r="AL355" s="779"/>
      <c r="AM355" s="779"/>
      <c r="AN355" s="779"/>
      <c r="AO355" s="779"/>
      <c r="AP355" s="779"/>
      <c r="AQ355" s="779"/>
      <c r="AR355" s="779"/>
      <c r="AS355" s="779"/>
      <c r="AT355" s="779"/>
      <c r="AU355" s="779"/>
      <c r="AV355" s="779"/>
      <c r="AW355" s="779"/>
      <c r="AX355" s="779"/>
      <c r="AY355" s="627"/>
      <c r="AZ355" s="626"/>
      <c r="BC355" s="103">
        <v>1</v>
      </c>
    </row>
    <row r="356" spans="1:55" ht="31.5" customHeight="1" x14ac:dyDescent="0.25">
      <c r="A356" s="3"/>
      <c r="B356" s="382" t="s">
        <v>32</v>
      </c>
      <c r="C356" s="111" t="s">
        <v>21</v>
      </c>
      <c r="D356" s="387"/>
      <c r="E356" s="217"/>
      <c r="F356" s="217"/>
      <c r="G356" s="222">
        <v>0</v>
      </c>
      <c r="H356" s="222">
        <v>0</v>
      </c>
      <c r="I356" s="217"/>
      <c r="J356" s="530"/>
      <c r="K356" s="506"/>
      <c r="L356" s="779"/>
      <c r="M356" s="779"/>
      <c r="N356" s="779"/>
      <c r="O356" s="779"/>
      <c r="P356" s="779"/>
      <c r="Q356" s="779"/>
      <c r="R356" s="779"/>
      <c r="S356" s="779"/>
      <c r="T356" s="779"/>
      <c r="U356" s="779"/>
      <c r="V356" s="779"/>
      <c r="W356" s="779"/>
      <c r="X356" s="779"/>
      <c r="Y356" s="779"/>
      <c r="Z356" s="779"/>
      <c r="AA356" s="779"/>
      <c r="AB356" s="779"/>
      <c r="AC356" s="779"/>
      <c r="AD356" s="779"/>
      <c r="AE356" s="779"/>
      <c r="AF356" s="779"/>
      <c r="AG356" s="779"/>
      <c r="AH356" s="779"/>
      <c r="AI356" s="779"/>
      <c r="AJ356" s="779"/>
      <c r="AK356" s="779"/>
      <c r="AL356" s="779"/>
      <c r="AM356" s="779"/>
      <c r="AN356" s="779"/>
      <c r="AO356" s="779"/>
      <c r="AP356" s="779"/>
      <c r="AQ356" s="779"/>
      <c r="AR356" s="779"/>
      <c r="AS356" s="779"/>
      <c r="AT356" s="779"/>
      <c r="AU356" s="779"/>
      <c r="AV356" s="779"/>
      <c r="AW356" s="779"/>
      <c r="AX356" s="779"/>
      <c r="AY356" s="627"/>
      <c r="AZ356" s="626"/>
      <c r="BC356" s="103">
        <v>1</v>
      </c>
    </row>
    <row r="357" spans="1:55" ht="15.75" customHeight="1" x14ac:dyDescent="0.25">
      <c r="A357" s="13"/>
      <c r="B357" s="80" t="s">
        <v>406</v>
      </c>
      <c r="C357" s="68"/>
      <c r="D357" s="163"/>
      <c r="E357" s="225"/>
      <c r="F357" s="225"/>
      <c r="G357" s="225"/>
      <c r="H357" s="496"/>
      <c r="I357" s="216"/>
      <c r="J357" s="236"/>
      <c r="K357" s="503"/>
      <c r="L357" s="773"/>
      <c r="M357" s="773"/>
      <c r="N357" s="773"/>
      <c r="O357" s="773"/>
      <c r="P357" s="773"/>
      <c r="Q357" s="773"/>
      <c r="R357" s="773"/>
      <c r="S357" s="773"/>
      <c r="T357" s="773"/>
      <c r="U357" s="773"/>
      <c r="V357" s="773"/>
      <c r="W357" s="773"/>
      <c r="X357" s="773"/>
      <c r="Y357" s="773"/>
      <c r="Z357" s="773"/>
      <c r="AA357" s="773"/>
      <c r="AB357" s="773"/>
      <c r="AC357" s="773"/>
      <c r="AD357" s="773"/>
      <c r="AE357" s="773"/>
      <c r="AF357" s="773"/>
      <c r="AG357" s="773"/>
      <c r="AH357" s="773"/>
      <c r="AI357" s="773"/>
      <c r="AJ357" s="773"/>
      <c r="AK357" s="773"/>
      <c r="AL357" s="773"/>
      <c r="AM357" s="773"/>
      <c r="AN357" s="773"/>
      <c r="AO357" s="773"/>
      <c r="AP357" s="773"/>
      <c r="AQ357" s="773"/>
      <c r="AR357" s="773"/>
      <c r="AS357" s="773"/>
      <c r="AT357" s="773"/>
      <c r="AU357" s="773"/>
      <c r="AV357" s="773"/>
      <c r="AW357" s="773"/>
      <c r="AX357" s="773"/>
      <c r="AY357" s="627"/>
      <c r="AZ357" s="626"/>
    </row>
    <row r="358" spans="1:55" ht="15.75" customHeight="1" x14ac:dyDescent="0.25">
      <c r="A358" s="13"/>
      <c r="B358" s="401" t="s">
        <v>77</v>
      </c>
      <c r="C358" s="114"/>
      <c r="D358" s="163"/>
      <c r="E358" s="225"/>
      <c r="F358" s="225"/>
      <c r="G358" s="225"/>
      <c r="H358" s="219"/>
      <c r="I358" s="216"/>
      <c r="J358" s="236"/>
      <c r="K358" s="503"/>
      <c r="L358" s="773"/>
      <c r="M358" s="773"/>
      <c r="N358" s="773"/>
      <c r="O358" s="773"/>
      <c r="P358" s="773"/>
      <c r="Q358" s="773"/>
      <c r="R358" s="773"/>
      <c r="S358" s="773"/>
      <c r="T358" s="773"/>
      <c r="U358" s="773"/>
      <c r="V358" s="773"/>
      <c r="W358" s="773"/>
      <c r="X358" s="773"/>
      <c r="Y358" s="773"/>
      <c r="Z358" s="773"/>
      <c r="AA358" s="773"/>
      <c r="AB358" s="773"/>
      <c r="AC358" s="773"/>
      <c r="AD358" s="773"/>
      <c r="AE358" s="773"/>
      <c r="AF358" s="773"/>
      <c r="AG358" s="773"/>
      <c r="AH358" s="773"/>
      <c r="AI358" s="773"/>
      <c r="AJ358" s="773"/>
      <c r="AK358" s="773"/>
      <c r="AL358" s="773"/>
      <c r="AM358" s="773"/>
      <c r="AN358" s="773"/>
      <c r="AO358" s="773"/>
      <c r="AP358" s="773"/>
      <c r="AQ358" s="773"/>
      <c r="AR358" s="773"/>
      <c r="AS358" s="773"/>
      <c r="AT358" s="773"/>
      <c r="AU358" s="773"/>
      <c r="AV358" s="773"/>
      <c r="AW358" s="773"/>
      <c r="AX358" s="773"/>
      <c r="AY358" s="627"/>
      <c r="AZ358" s="626"/>
    </row>
    <row r="359" spans="1:55" ht="68.25" customHeight="1" x14ac:dyDescent="0.25">
      <c r="A359" s="406">
        <v>1</v>
      </c>
      <c r="B359" s="14" t="s">
        <v>454</v>
      </c>
      <c r="C359" s="115" t="s">
        <v>38</v>
      </c>
      <c r="D359" s="425" t="s">
        <v>651</v>
      </c>
      <c r="E359" s="296" t="s">
        <v>702</v>
      </c>
      <c r="F359" s="189">
        <v>102</v>
      </c>
      <c r="G359" s="189">
        <v>102</v>
      </c>
      <c r="H359" s="189" t="s">
        <v>1167</v>
      </c>
      <c r="I359" s="438" t="s">
        <v>947</v>
      </c>
      <c r="J359" s="451" t="s">
        <v>947</v>
      </c>
      <c r="K359" s="243" t="s">
        <v>1316</v>
      </c>
      <c r="L359" s="770"/>
      <c r="M359" s="770"/>
      <c r="N359" s="770"/>
      <c r="O359" s="770"/>
      <c r="P359" s="770"/>
      <c r="Q359" s="770"/>
      <c r="R359" s="770"/>
      <c r="S359" s="770"/>
      <c r="T359" s="770"/>
      <c r="U359" s="770"/>
      <c r="V359" s="770"/>
      <c r="W359" s="770"/>
      <c r="X359" s="770"/>
      <c r="Y359" s="770"/>
      <c r="Z359" s="770"/>
      <c r="AA359" s="770"/>
      <c r="AB359" s="770"/>
      <c r="AC359" s="770"/>
      <c r="AD359" s="770"/>
      <c r="AE359" s="770"/>
      <c r="AF359" s="770"/>
      <c r="AG359" s="770"/>
      <c r="AH359" s="770"/>
      <c r="AI359" s="770"/>
      <c r="AJ359" s="770"/>
      <c r="AK359" s="770"/>
      <c r="AL359" s="770"/>
      <c r="AM359" s="770"/>
      <c r="AN359" s="770"/>
      <c r="AO359" s="770"/>
      <c r="AP359" s="770"/>
      <c r="AQ359" s="770"/>
      <c r="AR359" s="770"/>
      <c r="AS359" s="770"/>
      <c r="AT359" s="770"/>
      <c r="AU359" s="770"/>
      <c r="AV359" s="770"/>
      <c r="AW359" s="770"/>
      <c r="AX359" s="770"/>
      <c r="AY359" s="627" t="s">
        <v>1132</v>
      </c>
      <c r="AZ359" s="626" t="s">
        <v>973</v>
      </c>
      <c r="BA359" s="618">
        <v>73</v>
      </c>
    </row>
    <row r="360" spans="1:55" ht="69.75" customHeight="1" x14ac:dyDescent="0.25">
      <c r="A360" s="406">
        <v>2</v>
      </c>
      <c r="B360" s="14" t="s">
        <v>455</v>
      </c>
      <c r="C360" s="297" t="s">
        <v>38</v>
      </c>
      <c r="D360" s="425" t="s">
        <v>651</v>
      </c>
      <c r="E360" s="296" t="s">
        <v>702</v>
      </c>
      <c r="F360" s="189">
        <v>104</v>
      </c>
      <c r="G360" s="189">
        <v>104</v>
      </c>
      <c r="H360" s="189" t="s">
        <v>1168</v>
      </c>
      <c r="I360" s="438" t="s">
        <v>947</v>
      </c>
      <c r="J360" s="451" t="s">
        <v>947</v>
      </c>
      <c r="K360" s="243" t="s">
        <v>1317</v>
      </c>
      <c r="L360" s="770"/>
      <c r="M360" s="770"/>
      <c r="N360" s="770"/>
      <c r="O360" s="770"/>
      <c r="P360" s="770"/>
      <c r="Q360" s="770"/>
      <c r="R360" s="770"/>
      <c r="S360" s="770"/>
      <c r="T360" s="770"/>
      <c r="U360" s="770"/>
      <c r="V360" s="770"/>
      <c r="W360" s="770"/>
      <c r="X360" s="770"/>
      <c r="Y360" s="770"/>
      <c r="Z360" s="770"/>
      <c r="AA360" s="770"/>
      <c r="AB360" s="770"/>
      <c r="AC360" s="770"/>
      <c r="AD360" s="770"/>
      <c r="AE360" s="770"/>
      <c r="AF360" s="770"/>
      <c r="AG360" s="770"/>
      <c r="AH360" s="770"/>
      <c r="AI360" s="770"/>
      <c r="AJ360" s="770"/>
      <c r="AK360" s="770"/>
      <c r="AL360" s="770"/>
      <c r="AM360" s="770"/>
      <c r="AN360" s="770"/>
      <c r="AO360" s="770"/>
      <c r="AP360" s="770"/>
      <c r="AQ360" s="770"/>
      <c r="AR360" s="770"/>
      <c r="AS360" s="770"/>
      <c r="AT360" s="770"/>
      <c r="AU360" s="770"/>
      <c r="AV360" s="770"/>
      <c r="AW360" s="770"/>
      <c r="AX360" s="770"/>
      <c r="AY360" s="627" t="s">
        <v>1132</v>
      </c>
      <c r="AZ360" s="626" t="s">
        <v>973</v>
      </c>
      <c r="BA360" s="618">
        <v>74</v>
      </c>
    </row>
    <row r="361" spans="1:55" ht="75.75" customHeight="1" x14ac:dyDescent="0.25">
      <c r="A361" s="406">
        <v>3</v>
      </c>
      <c r="B361" s="14" t="s">
        <v>456</v>
      </c>
      <c r="C361" s="297" t="s">
        <v>38</v>
      </c>
      <c r="D361" s="425" t="s">
        <v>651</v>
      </c>
      <c r="E361" s="296" t="s">
        <v>702</v>
      </c>
      <c r="F361" s="189">
        <v>104</v>
      </c>
      <c r="G361" s="189">
        <v>104</v>
      </c>
      <c r="H361" s="189" t="s">
        <v>1169</v>
      </c>
      <c r="I361" s="438" t="s">
        <v>947</v>
      </c>
      <c r="J361" s="451" t="s">
        <v>947</v>
      </c>
      <c r="K361" s="243" t="s">
        <v>1318</v>
      </c>
      <c r="L361" s="770"/>
      <c r="M361" s="770"/>
      <c r="N361" s="770"/>
      <c r="O361" s="770"/>
      <c r="P361" s="770"/>
      <c r="Q361" s="770"/>
      <c r="R361" s="770"/>
      <c r="S361" s="770"/>
      <c r="T361" s="770"/>
      <c r="U361" s="770"/>
      <c r="V361" s="770"/>
      <c r="W361" s="770"/>
      <c r="X361" s="770"/>
      <c r="Y361" s="770"/>
      <c r="Z361" s="770"/>
      <c r="AA361" s="770"/>
      <c r="AB361" s="770"/>
      <c r="AC361" s="770"/>
      <c r="AD361" s="770"/>
      <c r="AE361" s="770"/>
      <c r="AF361" s="770"/>
      <c r="AG361" s="770"/>
      <c r="AH361" s="770"/>
      <c r="AI361" s="770"/>
      <c r="AJ361" s="770"/>
      <c r="AK361" s="770"/>
      <c r="AL361" s="770"/>
      <c r="AM361" s="770"/>
      <c r="AN361" s="770"/>
      <c r="AO361" s="770"/>
      <c r="AP361" s="770"/>
      <c r="AQ361" s="770"/>
      <c r="AR361" s="770"/>
      <c r="AS361" s="770"/>
      <c r="AT361" s="770"/>
      <c r="AU361" s="770"/>
      <c r="AV361" s="770"/>
      <c r="AW361" s="770"/>
      <c r="AX361" s="770"/>
      <c r="AY361" s="627" t="s">
        <v>1132</v>
      </c>
      <c r="AZ361" s="626" t="s">
        <v>973</v>
      </c>
      <c r="BA361" s="618">
        <v>75</v>
      </c>
    </row>
    <row r="362" spans="1:55" ht="15.75" customHeight="1" x14ac:dyDescent="0.25">
      <c r="A362" s="416"/>
      <c r="B362" s="82" t="s">
        <v>37</v>
      </c>
      <c r="C362" s="127"/>
      <c r="D362" s="164"/>
      <c r="E362" s="226"/>
      <c r="F362" s="226"/>
      <c r="G362" s="226"/>
      <c r="H362" s="226"/>
      <c r="I362" s="373"/>
      <c r="J362" s="455"/>
      <c r="K362" s="505"/>
      <c r="L362" s="776"/>
      <c r="M362" s="776"/>
      <c r="N362" s="776"/>
      <c r="O362" s="776"/>
      <c r="P362" s="776"/>
      <c r="Q362" s="776"/>
      <c r="R362" s="776"/>
      <c r="S362" s="776"/>
      <c r="T362" s="776"/>
      <c r="U362" s="776"/>
      <c r="V362" s="776"/>
      <c r="W362" s="776"/>
      <c r="X362" s="776"/>
      <c r="Y362" s="776"/>
      <c r="Z362" s="776"/>
      <c r="AA362" s="776"/>
      <c r="AB362" s="776"/>
      <c r="AC362" s="776"/>
      <c r="AD362" s="776"/>
      <c r="AE362" s="776"/>
      <c r="AF362" s="776"/>
      <c r="AG362" s="776"/>
      <c r="AH362" s="776"/>
      <c r="AI362" s="776"/>
      <c r="AJ362" s="776"/>
      <c r="AK362" s="776"/>
      <c r="AL362" s="776"/>
      <c r="AM362" s="776"/>
      <c r="AN362" s="776"/>
      <c r="AO362" s="776"/>
      <c r="AP362" s="776"/>
      <c r="AQ362" s="776"/>
      <c r="AR362" s="776"/>
      <c r="AS362" s="776"/>
      <c r="AT362" s="776"/>
      <c r="AU362" s="776"/>
      <c r="AV362" s="776"/>
      <c r="AW362" s="776"/>
      <c r="AX362" s="776"/>
      <c r="AY362" s="627"/>
      <c r="AZ362" s="626"/>
    </row>
    <row r="363" spans="1:55" ht="59.25" customHeight="1" x14ac:dyDescent="0.25">
      <c r="A363" s="204">
        <v>1</v>
      </c>
      <c r="B363" s="298" t="s">
        <v>307</v>
      </c>
      <c r="C363" s="334" t="s">
        <v>26</v>
      </c>
      <c r="D363" s="324" t="s">
        <v>947</v>
      </c>
      <c r="E363" s="324" t="s">
        <v>93</v>
      </c>
      <c r="F363" s="324">
        <v>1.7</v>
      </c>
      <c r="G363" s="324">
        <v>1.7</v>
      </c>
      <c r="H363" s="324">
        <v>1.7</v>
      </c>
      <c r="I363" s="108" t="s">
        <v>41</v>
      </c>
      <c r="J363" s="197" t="s">
        <v>308</v>
      </c>
      <c r="K363" s="587" t="s">
        <v>1113</v>
      </c>
      <c r="L363" s="800"/>
      <c r="M363" s="800"/>
      <c r="N363" s="800"/>
      <c r="O363" s="800"/>
      <c r="P363" s="800"/>
      <c r="Q363" s="800"/>
      <c r="R363" s="800"/>
      <c r="S363" s="800"/>
      <c r="T363" s="800"/>
      <c r="U363" s="800"/>
      <c r="V363" s="800"/>
      <c r="W363" s="800"/>
      <c r="X363" s="800"/>
      <c r="Y363" s="800"/>
      <c r="Z363" s="800"/>
      <c r="AA363" s="800"/>
      <c r="AB363" s="800"/>
      <c r="AC363" s="800"/>
      <c r="AD363" s="800"/>
      <c r="AE363" s="800"/>
      <c r="AF363" s="800"/>
      <c r="AG363" s="800"/>
      <c r="AH363" s="800"/>
      <c r="AI363" s="800"/>
      <c r="AJ363" s="800"/>
      <c r="AK363" s="800"/>
      <c r="AL363" s="800"/>
      <c r="AM363" s="800"/>
      <c r="AN363" s="800"/>
      <c r="AO363" s="800"/>
      <c r="AP363" s="800"/>
      <c r="AQ363" s="800"/>
      <c r="AR363" s="800"/>
      <c r="AS363" s="800"/>
      <c r="AT363" s="800"/>
      <c r="AU363" s="800"/>
      <c r="AV363" s="800"/>
      <c r="AW363" s="800"/>
      <c r="AX363" s="800"/>
      <c r="AY363" s="633" t="s">
        <v>993</v>
      </c>
      <c r="AZ363" s="633" t="s">
        <v>974</v>
      </c>
    </row>
    <row r="364" spans="1:55" ht="52.5" customHeight="1" x14ac:dyDescent="0.25">
      <c r="A364" s="204">
        <v>2</v>
      </c>
      <c r="B364" s="298" t="s">
        <v>594</v>
      </c>
      <c r="C364" s="334" t="s">
        <v>26</v>
      </c>
      <c r="D364" s="324" t="s">
        <v>947</v>
      </c>
      <c r="E364" s="324" t="s">
        <v>93</v>
      </c>
      <c r="F364" s="324">
        <v>2</v>
      </c>
      <c r="G364" s="324">
        <v>2</v>
      </c>
      <c r="H364" s="324">
        <v>2</v>
      </c>
      <c r="I364" s="108" t="s">
        <v>41</v>
      </c>
      <c r="J364" s="197" t="s">
        <v>308</v>
      </c>
      <c r="K364" s="587" t="s">
        <v>1265</v>
      </c>
      <c r="L364" s="800"/>
      <c r="M364" s="800"/>
      <c r="N364" s="800"/>
      <c r="O364" s="800"/>
      <c r="P364" s="800"/>
      <c r="Q364" s="800"/>
      <c r="R364" s="800"/>
      <c r="S364" s="800"/>
      <c r="T364" s="800"/>
      <c r="U364" s="800"/>
      <c r="V364" s="800"/>
      <c r="W364" s="800"/>
      <c r="X364" s="800"/>
      <c r="Y364" s="800"/>
      <c r="Z364" s="800"/>
      <c r="AA364" s="800"/>
      <c r="AB364" s="800"/>
      <c r="AC364" s="800"/>
      <c r="AD364" s="800"/>
      <c r="AE364" s="800"/>
      <c r="AF364" s="800"/>
      <c r="AG364" s="800"/>
      <c r="AH364" s="800"/>
      <c r="AI364" s="800"/>
      <c r="AJ364" s="800"/>
      <c r="AK364" s="800"/>
      <c r="AL364" s="800"/>
      <c r="AM364" s="800"/>
      <c r="AN364" s="800"/>
      <c r="AO364" s="800"/>
      <c r="AP364" s="800"/>
      <c r="AQ364" s="800"/>
      <c r="AR364" s="800"/>
      <c r="AS364" s="800"/>
      <c r="AT364" s="800"/>
      <c r="AU364" s="800"/>
      <c r="AV364" s="800"/>
      <c r="AW364" s="800"/>
      <c r="AX364" s="800"/>
      <c r="AY364" s="633" t="s">
        <v>993</v>
      </c>
      <c r="AZ364" s="633" t="s">
        <v>974</v>
      </c>
    </row>
    <row r="365" spans="1:55" ht="173.25" customHeight="1" x14ac:dyDescent="0.25">
      <c r="A365" s="204">
        <v>3</v>
      </c>
      <c r="B365" s="298" t="s">
        <v>595</v>
      </c>
      <c r="C365" s="334" t="s">
        <v>26</v>
      </c>
      <c r="D365" s="324" t="s">
        <v>947</v>
      </c>
      <c r="E365" s="324" t="s">
        <v>584</v>
      </c>
      <c r="F365" s="324" t="s">
        <v>24</v>
      </c>
      <c r="G365" s="324">
        <v>330</v>
      </c>
      <c r="H365" s="324">
        <v>330</v>
      </c>
      <c r="I365" s="108" t="s">
        <v>33</v>
      </c>
      <c r="J365" s="197"/>
      <c r="K365" s="587" t="s">
        <v>1266</v>
      </c>
      <c r="L365" s="800"/>
      <c r="M365" s="800"/>
      <c r="N365" s="800"/>
      <c r="O365" s="800"/>
      <c r="P365" s="800"/>
      <c r="Q365" s="800"/>
      <c r="R365" s="800"/>
      <c r="S365" s="800"/>
      <c r="T365" s="800"/>
      <c r="U365" s="800"/>
      <c r="V365" s="800"/>
      <c r="W365" s="800"/>
      <c r="X365" s="800"/>
      <c r="Y365" s="800"/>
      <c r="Z365" s="800"/>
      <c r="AA365" s="800"/>
      <c r="AB365" s="800"/>
      <c r="AC365" s="800"/>
      <c r="AD365" s="800"/>
      <c r="AE365" s="800"/>
      <c r="AF365" s="800"/>
      <c r="AG365" s="800"/>
      <c r="AH365" s="800"/>
      <c r="AI365" s="800"/>
      <c r="AJ365" s="800"/>
      <c r="AK365" s="800"/>
      <c r="AL365" s="800"/>
      <c r="AM365" s="800"/>
      <c r="AN365" s="800"/>
      <c r="AO365" s="800"/>
      <c r="AP365" s="800"/>
      <c r="AQ365" s="800"/>
      <c r="AR365" s="800"/>
      <c r="AS365" s="800"/>
      <c r="AT365" s="800"/>
      <c r="AU365" s="800"/>
      <c r="AV365" s="800"/>
      <c r="AW365" s="800"/>
      <c r="AX365" s="800"/>
      <c r="AY365" s="633" t="s">
        <v>993</v>
      </c>
      <c r="AZ365" s="633" t="s">
        <v>974</v>
      </c>
    </row>
    <row r="366" spans="1:55" ht="63" customHeight="1" x14ac:dyDescent="0.25">
      <c r="A366" s="204">
        <v>4</v>
      </c>
      <c r="B366" s="298" t="s">
        <v>309</v>
      </c>
      <c r="C366" s="334" t="s">
        <v>26</v>
      </c>
      <c r="D366" s="324" t="s">
        <v>947</v>
      </c>
      <c r="E366" s="324" t="s">
        <v>585</v>
      </c>
      <c r="F366" s="324" t="s">
        <v>24</v>
      </c>
      <c r="G366" s="324">
        <v>70</v>
      </c>
      <c r="H366" s="324">
        <v>70</v>
      </c>
      <c r="I366" s="108" t="s">
        <v>33</v>
      </c>
      <c r="J366" s="552"/>
      <c r="K366" s="587" t="s">
        <v>1114</v>
      </c>
      <c r="L366" s="800"/>
      <c r="M366" s="800"/>
      <c r="N366" s="800"/>
      <c r="O366" s="800"/>
      <c r="P366" s="800"/>
      <c r="Q366" s="800"/>
      <c r="R366" s="800"/>
      <c r="S366" s="800"/>
      <c r="T366" s="800"/>
      <c r="U366" s="800"/>
      <c r="V366" s="800"/>
      <c r="W366" s="800"/>
      <c r="X366" s="800"/>
      <c r="Y366" s="800"/>
      <c r="Z366" s="800"/>
      <c r="AA366" s="800"/>
      <c r="AB366" s="800"/>
      <c r="AC366" s="800"/>
      <c r="AD366" s="800"/>
      <c r="AE366" s="800"/>
      <c r="AF366" s="800"/>
      <c r="AG366" s="800"/>
      <c r="AH366" s="800"/>
      <c r="AI366" s="800"/>
      <c r="AJ366" s="800"/>
      <c r="AK366" s="800"/>
      <c r="AL366" s="800"/>
      <c r="AM366" s="800"/>
      <c r="AN366" s="800"/>
      <c r="AO366" s="800"/>
      <c r="AP366" s="800"/>
      <c r="AQ366" s="800"/>
      <c r="AR366" s="800"/>
      <c r="AS366" s="800"/>
      <c r="AT366" s="800"/>
      <c r="AU366" s="800"/>
      <c r="AV366" s="800"/>
      <c r="AW366" s="800"/>
      <c r="AX366" s="800"/>
      <c r="AY366" s="641" t="s">
        <v>993</v>
      </c>
      <c r="AZ366" s="642" t="s">
        <v>974</v>
      </c>
    </row>
    <row r="367" spans="1:55" ht="31.5" customHeight="1" x14ac:dyDescent="0.25">
      <c r="A367" s="24"/>
      <c r="B367" s="402" t="s">
        <v>16</v>
      </c>
      <c r="C367" s="112" t="s">
        <v>21</v>
      </c>
      <c r="D367" s="158"/>
      <c r="E367" s="221"/>
      <c r="F367" s="221"/>
      <c r="G367" s="221">
        <f>SUM(G369:G371)</f>
        <v>403.7</v>
      </c>
      <c r="H367" s="221">
        <f>SUM(H369:H371)</f>
        <v>403.7</v>
      </c>
      <c r="I367" s="216"/>
      <c r="J367" s="236"/>
      <c r="K367" s="503"/>
      <c r="L367" s="773"/>
      <c r="M367" s="773"/>
      <c r="N367" s="773"/>
      <c r="O367" s="773"/>
      <c r="P367" s="773"/>
      <c r="Q367" s="773"/>
      <c r="R367" s="773"/>
      <c r="S367" s="773"/>
      <c r="T367" s="773"/>
      <c r="U367" s="773"/>
      <c r="V367" s="773"/>
      <c r="W367" s="773"/>
      <c r="X367" s="773"/>
      <c r="Y367" s="773"/>
      <c r="Z367" s="773"/>
      <c r="AA367" s="773"/>
      <c r="AB367" s="773"/>
      <c r="AC367" s="773"/>
      <c r="AD367" s="773"/>
      <c r="AE367" s="773"/>
      <c r="AF367" s="773"/>
      <c r="AG367" s="773"/>
      <c r="AH367" s="773"/>
      <c r="AI367" s="773"/>
      <c r="AJ367" s="773"/>
      <c r="AK367" s="773"/>
      <c r="AL367" s="773"/>
      <c r="AM367" s="773"/>
      <c r="AN367" s="773"/>
      <c r="AO367" s="773"/>
      <c r="AP367" s="773"/>
      <c r="AQ367" s="773"/>
      <c r="AR367" s="773"/>
      <c r="AS367" s="773"/>
      <c r="AT367" s="773"/>
      <c r="AU367" s="773"/>
      <c r="AV367" s="773"/>
      <c r="AW367" s="773"/>
      <c r="AX367" s="773"/>
      <c r="AY367" s="627"/>
      <c r="AZ367" s="626"/>
      <c r="BC367" s="103">
        <v>1</v>
      </c>
    </row>
    <row r="368" spans="1:55" ht="15.75" customHeight="1" x14ac:dyDescent="0.25">
      <c r="A368" s="5"/>
      <c r="B368" s="33" t="s">
        <v>30</v>
      </c>
      <c r="C368" s="118"/>
      <c r="D368" s="446"/>
      <c r="E368" s="222"/>
      <c r="F368" s="222"/>
      <c r="G368" s="217"/>
      <c r="H368" s="217"/>
      <c r="I368" s="217"/>
      <c r="J368" s="530"/>
      <c r="K368" s="506"/>
      <c r="L368" s="779"/>
      <c r="M368" s="779"/>
      <c r="N368" s="779"/>
      <c r="O368" s="779"/>
      <c r="P368" s="779"/>
      <c r="Q368" s="779"/>
      <c r="R368" s="779"/>
      <c r="S368" s="779"/>
      <c r="T368" s="779"/>
      <c r="U368" s="779"/>
      <c r="V368" s="779"/>
      <c r="W368" s="779"/>
      <c r="X368" s="779"/>
      <c r="Y368" s="779"/>
      <c r="Z368" s="779"/>
      <c r="AA368" s="779"/>
      <c r="AB368" s="779"/>
      <c r="AC368" s="779"/>
      <c r="AD368" s="779"/>
      <c r="AE368" s="779"/>
      <c r="AF368" s="779"/>
      <c r="AG368" s="779"/>
      <c r="AH368" s="779"/>
      <c r="AI368" s="779"/>
      <c r="AJ368" s="779"/>
      <c r="AK368" s="779"/>
      <c r="AL368" s="779"/>
      <c r="AM368" s="779"/>
      <c r="AN368" s="779"/>
      <c r="AO368" s="779"/>
      <c r="AP368" s="779"/>
      <c r="AQ368" s="779"/>
      <c r="AR368" s="779"/>
      <c r="AS368" s="779"/>
      <c r="AT368" s="779"/>
      <c r="AU368" s="779"/>
      <c r="AV368" s="779"/>
      <c r="AW368" s="779"/>
      <c r="AX368" s="779"/>
      <c r="AY368" s="627"/>
      <c r="AZ368" s="626"/>
    </row>
    <row r="369" spans="1:55" ht="31.5" customHeight="1" x14ac:dyDescent="0.25">
      <c r="A369" s="3"/>
      <c r="B369" s="382" t="s">
        <v>8</v>
      </c>
      <c r="C369" s="111" t="s">
        <v>21</v>
      </c>
      <c r="D369" s="446"/>
      <c r="E369" s="222"/>
      <c r="F369" s="222"/>
      <c r="G369" s="222">
        <v>0</v>
      </c>
      <c r="H369" s="222">
        <v>0</v>
      </c>
      <c r="I369" s="217"/>
      <c r="J369" s="530"/>
      <c r="K369" s="506"/>
      <c r="L369" s="779"/>
      <c r="M369" s="779"/>
      <c r="N369" s="779"/>
      <c r="O369" s="779"/>
      <c r="P369" s="779"/>
      <c r="Q369" s="779"/>
      <c r="R369" s="779"/>
      <c r="S369" s="779"/>
      <c r="T369" s="779"/>
      <c r="U369" s="779"/>
      <c r="V369" s="779"/>
      <c r="W369" s="779"/>
      <c r="X369" s="779"/>
      <c r="Y369" s="779"/>
      <c r="Z369" s="779"/>
      <c r="AA369" s="779"/>
      <c r="AB369" s="779"/>
      <c r="AC369" s="779"/>
      <c r="AD369" s="779"/>
      <c r="AE369" s="779"/>
      <c r="AF369" s="779"/>
      <c r="AG369" s="779"/>
      <c r="AH369" s="779"/>
      <c r="AI369" s="779"/>
      <c r="AJ369" s="779"/>
      <c r="AK369" s="779"/>
      <c r="AL369" s="779"/>
      <c r="AM369" s="779"/>
      <c r="AN369" s="779"/>
      <c r="AO369" s="779"/>
      <c r="AP369" s="779"/>
      <c r="AQ369" s="779"/>
      <c r="AR369" s="779"/>
      <c r="AS369" s="779"/>
      <c r="AT369" s="779"/>
      <c r="AU369" s="779"/>
      <c r="AV369" s="779"/>
      <c r="AW369" s="779"/>
      <c r="AX369" s="779"/>
      <c r="AY369" s="627"/>
      <c r="AZ369" s="626"/>
      <c r="BC369" s="103">
        <v>1</v>
      </c>
    </row>
    <row r="370" spans="1:55" ht="31.5" customHeight="1" x14ac:dyDescent="0.25">
      <c r="A370" s="3"/>
      <c r="B370" s="382" t="s">
        <v>31</v>
      </c>
      <c r="C370" s="111" t="s">
        <v>21</v>
      </c>
      <c r="D370" s="446"/>
      <c r="E370" s="222"/>
      <c r="F370" s="222"/>
      <c r="G370" s="222">
        <f>G364+G363</f>
        <v>3.7</v>
      </c>
      <c r="H370" s="222">
        <f>H364+H363</f>
        <v>3.7</v>
      </c>
      <c r="I370" s="217"/>
      <c r="J370" s="530"/>
      <c r="K370" s="506"/>
      <c r="L370" s="779"/>
      <c r="M370" s="779"/>
      <c r="N370" s="779"/>
      <c r="O370" s="779"/>
      <c r="P370" s="779"/>
      <c r="Q370" s="779"/>
      <c r="R370" s="779"/>
      <c r="S370" s="779"/>
      <c r="T370" s="779"/>
      <c r="U370" s="779"/>
      <c r="V370" s="779"/>
      <c r="W370" s="779"/>
      <c r="X370" s="779"/>
      <c r="Y370" s="779"/>
      <c r="Z370" s="779"/>
      <c r="AA370" s="779"/>
      <c r="AB370" s="779"/>
      <c r="AC370" s="779"/>
      <c r="AD370" s="779"/>
      <c r="AE370" s="779"/>
      <c r="AF370" s="779"/>
      <c r="AG370" s="779"/>
      <c r="AH370" s="779"/>
      <c r="AI370" s="779"/>
      <c r="AJ370" s="779"/>
      <c r="AK370" s="779"/>
      <c r="AL370" s="779"/>
      <c r="AM370" s="779"/>
      <c r="AN370" s="779"/>
      <c r="AO370" s="779"/>
      <c r="AP370" s="779"/>
      <c r="AQ370" s="779"/>
      <c r="AR370" s="779"/>
      <c r="AS370" s="779"/>
      <c r="AT370" s="779"/>
      <c r="AU370" s="779"/>
      <c r="AV370" s="779"/>
      <c r="AW370" s="779"/>
      <c r="AX370" s="779"/>
      <c r="AY370" s="627"/>
      <c r="AZ370" s="626"/>
      <c r="BC370" s="103">
        <v>1</v>
      </c>
    </row>
    <row r="371" spans="1:55" ht="31.5" customHeight="1" x14ac:dyDescent="0.25">
      <c r="A371" s="3"/>
      <c r="B371" s="382" t="s">
        <v>32</v>
      </c>
      <c r="C371" s="111" t="s">
        <v>21</v>
      </c>
      <c r="D371" s="446"/>
      <c r="E371" s="222"/>
      <c r="F371" s="222"/>
      <c r="G371" s="222">
        <f>G365+G366</f>
        <v>400</v>
      </c>
      <c r="H371" s="222">
        <f>H365+H366</f>
        <v>400</v>
      </c>
      <c r="I371" s="217"/>
      <c r="J371" s="530"/>
      <c r="K371" s="506"/>
      <c r="L371" s="779"/>
      <c r="M371" s="779"/>
      <c r="N371" s="779"/>
      <c r="O371" s="779"/>
      <c r="P371" s="779"/>
      <c r="Q371" s="779"/>
      <c r="R371" s="779"/>
      <c r="S371" s="779"/>
      <c r="T371" s="779"/>
      <c r="U371" s="779"/>
      <c r="V371" s="779"/>
      <c r="W371" s="779"/>
      <c r="X371" s="779"/>
      <c r="Y371" s="779"/>
      <c r="Z371" s="779"/>
      <c r="AA371" s="779"/>
      <c r="AB371" s="779"/>
      <c r="AC371" s="779"/>
      <c r="AD371" s="779"/>
      <c r="AE371" s="779"/>
      <c r="AF371" s="779"/>
      <c r="AG371" s="779"/>
      <c r="AH371" s="779"/>
      <c r="AI371" s="779"/>
      <c r="AJ371" s="779"/>
      <c r="AK371" s="779"/>
      <c r="AL371" s="779"/>
      <c r="AM371" s="779"/>
      <c r="AN371" s="779"/>
      <c r="AO371" s="779"/>
      <c r="AP371" s="779"/>
      <c r="AQ371" s="779"/>
      <c r="AR371" s="779"/>
      <c r="AS371" s="779"/>
      <c r="AT371" s="779"/>
      <c r="AU371" s="779"/>
      <c r="AV371" s="779"/>
      <c r="AW371" s="779"/>
      <c r="AX371" s="779"/>
      <c r="AY371" s="627"/>
      <c r="AZ371" s="626"/>
      <c r="BC371" s="103">
        <v>1</v>
      </c>
    </row>
    <row r="372" spans="1:55" ht="15.75" customHeight="1" x14ac:dyDescent="0.25">
      <c r="A372" s="24"/>
      <c r="B372" s="80" t="s">
        <v>407</v>
      </c>
      <c r="C372" s="68"/>
      <c r="D372" s="156"/>
      <c r="E372" s="219"/>
      <c r="F372" s="219"/>
      <c r="G372" s="225"/>
      <c r="H372" s="496"/>
      <c r="I372" s="216"/>
      <c r="J372" s="236"/>
      <c r="K372" s="503"/>
      <c r="L372" s="773"/>
      <c r="M372" s="773"/>
      <c r="N372" s="773"/>
      <c r="O372" s="773"/>
      <c r="P372" s="773"/>
      <c r="Q372" s="773"/>
      <c r="R372" s="773"/>
      <c r="S372" s="773"/>
      <c r="T372" s="773"/>
      <c r="U372" s="773"/>
      <c r="V372" s="773"/>
      <c r="W372" s="773"/>
      <c r="X372" s="773"/>
      <c r="Y372" s="773"/>
      <c r="Z372" s="773"/>
      <c r="AA372" s="773"/>
      <c r="AB372" s="773"/>
      <c r="AC372" s="773"/>
      <c r="AD372" s="773"/>
      <c r="AE372" s="773"/>
      <c r="AF372" s="773"/>
      <c r="AG372" s="773"/>
      <c r="AH372" s="773"/>
      <c r="AI372" s="773"/>
      <c r="AJ372" s="773"/>
      <c r="AK372" s="773"/>
      <c r="AL372" s="773"/>
      <c r="AM372" s="773"/>
      <c r="AN372" s="773"/>
      <c r="AO372" s="773"/>
      <c r="AP372" s="773"/>
      <c r="AQ372" s="773"/>
      <c r="AR372" s="773"/>
      <c r="AS372" s="773"/>
      <c r="AT372" s="773"/>
      <c r="AU372" s="773"/>
      <c r="AV372" s="773"/>
      <c r="AW372" s="773"/>
      <c r="AX372" s="773"/>
      <c r="AY372" s="627"/>
      <c r="AZ372" s="626"/>
    </row>
    <row r="373" spans="1:55" ht="15.75" customHeight="1" x14ac:dyDescent="0.25">
      <c r="A373" s="24"/>
      <c r="B373" s="401" t="s">
        <v>77</v>
      </c>
      <c r="C373" s="114"/>
      <c r="D373" s="156"/>
      <c r="E373" s="219"/>
      <c r="F373" s="219"/>
      <c r="G373" s="219"/>
      <c r="H373" s="219"/>
      <c r="I373" s="216"/>
      <c r="J373" s="236"/>
      <c r="K373" s="503"/>
      <c r="L373" s="773"/>
      <c r="M373" s="773"/>
      <c r="N373" s="773"/>
      <c r="O373" s="773"/>
      <c r="P373" s="773"/>
      <c r="Q373" s="773"/>
      <c r="R373" s="773"/>
      <c r="S373" s="773"/>
      <c r="T373" s="773"/>
      <c r="U373" s="773"/>
      <c r="V373" s="773"/>
      <c r="W373" s="773"/>
      <c r="X373" s="773"/>
      <c r="Y373" s="773"/>
      <c r="Z373" s="773"/>
      <c r="AA373" s="773"/>
      <c r="AB373" s="773"/>
      <c r="AC373" s="773"/>
      <c r="AD373" s="773"/>
      <c r="AE373" s="773"/>
      <c r="AF373" s="773"/>
      <c r="AG373" s="773"/>
      <c r="AH373" s="773"/>
      <c r="AI373" s="773"/>
      <c r="AJ373" s="773"/>
      <c r="AK373" s="773"/>
      <c r="AL373" s="773"/>
      <c r="AM373" s="773"/>
      <c r="AN373" s="773"/>
      <c r="AO373" s="773"/>
      <c r="AP373" s="773"/>
      <c r="AQ373" s="773"/>
      <c r="AR373" s="773"/>
      <c r="AS373" s="773"/>
      <c r="AT373" s="773"/>
      <c r="AU373" s="773"/>
      <c r="AV373" s="773"/>
      <c r="AW373" s="773"/>
      <c r="AX373" s="773"/>
      <c r="AY373" s="627"/>
      <c r="AZ373" s="626"/>
    </row>
    <row r="374" spans="1:55" ht="47.25" customHeight="1" x14ac:dyDescent="0.25">
      <c r="A374" s="398">
        <v>1</v>
      </c>
      <c r="B374" s="330" t="s">
        <v>117</v>
      </c>
      <c r="C374" s="188" t="s">
        <v>38</v>
      </c>
      <c r="D374" s="425" t="s">
        <v>667</v>
      </c>
      <c r="E374" s="324" t="s">
        <v>717</v>
      </c>
      <c r="F374" s="108">
        <v>40</v>
      </c>
      <c r="G374" s="108">
        <v>40</v>
      </c>
      <c r="H374" s="390">
        <v>43.2</v>
      </c>
      <c r="I374" s="438" t="s">
        <v>947</v>
      </c>
      <c r="J374" s="451" t="s">
        <v>947</v>
      </c>
      <c r="K374" s="243" t="s">
        <v>1118</v>
      </c>
      <c r="L374" s="770"/>
      <c r="M374" s="770"/>
      <c r="N374" s="770"/>
      <c r="O374" s="770"/>
      <c r="P374" s="770"/>
      <c r="Q374" s="770"/>
      <c r="R374" s="770"/>
      <c r="S374" s="770"/>
      <c r="T374" s="770"/>
      <c r="U374" s="770"/>
      <c r="V374" s="770"/>
      <c r="W374" s="770"/>
      <c r="X374" s="770"/>
      <c r="Y374" s="770"/>
      <c r="Z374" s="770"/>
      <c r="AA374" s="770"/>
      <c r="AB374" s="770"/>
      <c r="AC374" s="770"/>
      <c r="AD374" s="770"/>
      <c r="AE374" s="770"/>
      <c r="AF374" s="770"/>
      <c r="AG374" s="770"/>
      <c r="AH374" s="770"/>
      <c r="AI374" s="770"/>
      <c r="AJ374" s="770"/>
      <c r="AK374" s="770"/>
      <c r="AL374" s="770"/>
      <c r="AM374" s="770"/>
      <c r="AN374" s="770"/>
      <c r="AO374" s="770"/>
      <c r="AP374" s="770"/>
      <c r="AQ374" s="770"/>
      <c r="AR374" s="770"/>
      <c r="AS374" s="770"/>
      <c r="AT374" s="770"/>
      <c r="AU374" s="770"/>
      <c r="AV374" s="770"/>
      <c r="AW374" s="770"/>
      <c r="AX374" s="770"/>
      <c r="AY374" s="627" t="s">
        <v>993</v>
      </c>
      <c r="AZ374" s="626" t="s">
        <v>973</v>
      </c>
      <c r="BA374" s="618">
        <v>76</v>
      </c>
    </row>
    <row r="375" spans="1:55" ht="47.25" customHeight="1" x14ac:dyDescent="0.25">
      <c r="A375" s="398">
        <v>2</v>
      </c>
      <c r="B375" s="330" t="s">
        <v>118</v>
      </c>
      <c r="C375" s="188" t="s">
        <v>38</v>
      </c>
      <c r="D375" s="425" t="s">
        <v>667</v>
      </c>
      <c r="E375" s="324" t="s">
        <v>717</v>
      </c>
      <c r="F375" s="108">
        <v>8</v>
      </c>
      <c r="G375" s="108">
        <v>8</v>
      </c>
      <c r="H375" s="390">
        <v>10.4</v>
      </c>
      <c r="I375" s="438" t="s">
        <v>947</v>
      </c>
      <c r="J375" s="451" t="s">
        <v>947</v>
      </c>
      <c r="K375" s="243" t="s">
        <v>1119</v>
      </c>
      <c r="L375" s="770"/>
      <c r="M375" s="770"/>
      <c r="N375" s="770"/>
      <c r="O375" s="770"/>
      <c r="P375" s="770"/>
      <c r="Q375" s="770"/>
      <c r="R375" s="770"/>
      <c r="S375" s="770"/>
      <c r="T375" s="770"/>
      <c r="U375" s="770"/>
      <c r="V375" s="770"/>
      <c r="W375" s="770"/>
      <c r="X375" s="770"/>
      <c r="Y375" s="770"/>
      <c r="Z375" s="770"/>
      <c r="AA375" s="770"/>
      <c r="AB375" s="770"/>
      <c r="AC375" s="770"/>
      <c r="AD375" s="770"/>
      <c r="AE375" s="770"/>
      <c r="AF375" s="770"/>
      <c r="AG375" s="770"/>
      <c r="AH375" s="770"/>
      <c r="AI375" s="770"/>
      <c r="AJ375" s="770"/>
      <c r="AK375" s="770"/>
      <c r="AL375" s="770"/>
      <c r="AM375" s="770"/>
      <c r="AN375" s="770"/>
      <c r="AO375" s="770"/>
      <c r="AP375" s="770"/>
      <c r="AQ375" s="770"/>
      <c r="AR375" s="770"/>
      <c r="AS375" s="770"/>
      <c r="AT375" s="770"/>
      <c r="AU375" s="770"/>
      <c r="AV375" s="770"/>
      <c r="AW375" s="770"/>
      <c r="AX375" s="770"/>
      <c r="AY375" s="627" t="s">
        <v>993</v>
      </c>
      <c r="AZ375" s="626" t="s">
        <v>973</v>
      </c>
      <c r="BA375" s="618">
        <v>77</v>
      </c>
    </row>
    <row r="376" spans="1:55" ht="47.25" customHeight="1" x14ac:dyDescent="0.25">
      <c r="A376" s="398">
        <v>3</v>
      </c>
      <c r="B376" s="330" t="s">
        <v>119</v>
      </c>
      <c r="C376" s="186" t="s">
        <v>38</v>
      </c>
      <c r="D376" s="425" t="s">
        <v>667</v>
      </c>
      <c r="E376" s="324" t="s">
        <v>717</v>
      </c>
      <c r="F376" s="108">
        <v>6</v>
      </c>
      <c r="G376" s="108">
        <v>6</v>
      </c>
      <c r="H376" s="390">
        <v>7.8</v>
      </c>
      <c r="I376" s="438" t="s">
        <v>947</v>
      </c>
      <c r="J376" s="451" t="s">
        <v>947</v>
      </c>
      <c r="K376" s="243" t="s">
        <v>1119</v>
      </c>
      <c r="L376" s="770"/>
      <c r="M376" s="770"/>
      <c r="N376" s="770"/>
      <c r="O376" s="770"/>
      <c r="P376" s="770"/>
      <c r="Q376" s="770"/>
      <c r="R376" s="770"/>
      <c r="S376" s="770"/>
      <c r="T376" s="770"/>
      <c r="U376" s="770"/>
      <c r="V376" s="770"/>
      <c r="W376" s="770"/>
      <c r="X376" s="770"/>
      <c r="Y376" s="770"/>
      <c r="Z376" s="770"/>
      <c r="AA376" s="770"/>
      <c r="AB376" s="770"/>
      <c r="AC376" s="770"/>
      <c r="AD376" s="770"/>
      <c r="AE376" s="770"/>
      <c r="AF376" s="770"/>
      <c r="AG376" s="770"/>
      <c r="AH376" s="770"/>
      <c r="AI376" s="770"/>
      <c r="AJ376" s="770"/>
      <c r="AK376" s="770"/>
      <c r="AL376" s="770"/>
      <c r="AM376" s="770"/>
      <c r="AN376" s="770"/>
      <c r="AO376" s="770"/>
      <c r="AP376" s="770"/>
      <c r="AQ376" s="770"/>
      <c r="AR376" s="770"/>
      <c r="AS376" s="770"/>
      <c r="AT376" s="770"/>
      <c r="AU376" s="770"/>
      <c r="AV376" s="770"/>
      <c r="AW376" s="770"/>
      <c r="AX376" s="770"/>
      <c r="AY376" s="627" t="s">
        <v>993</v>
      </c>
      <c r="AZ376" s="626" t="s">
        <v>973</v>
      </c>
      <c r="BA376" s="618">
        <v>78</v>
      </c>
    </row>
    <row r="377" spans="1:55" ht="15.75" customHeight="1" x14ac:dyDescent="0.25">
      <c r="A377" s="51"/>
      <c r="B377" s="79" t="s">
        <v>37</v>
      </c>
      <c r="C377" s="122"/>
      <c r="D377" s="162"/>
      <c r="E377" s="223"/>
      <c r="F377" s="223"/>
      <c r="G377" s="223"/>
      <c r="H377" s="223"/>
      <c r="I377" s="373"/>
      <c r="J377" s="455"/>
      <c r="K377" s="505"/>
      <c r="L377" s="776"/>
      <c r="M377" s="776"/>
      <c r="N377" s="776"/>
      <c r="O377" s="776"/>
      <c r="P377" s="776"/>
      <c r="Q377" s="776"/>
      <c r="R377" s="776"/>
      <c r="S377" s="776"/>
      <c r="T377" s="776"/>
      <c r="U377" s="776"/>
      <c r="V377" s="776"/>
      <c r="W377" s="776"/>
      <c r="X377" s="776"/>
      <c r="Y377" s="776"/>
      <c r="Z377" s="776"/>
      <c r="AA377" s="776"/>
      <c r="AB377" s="776"/>
      <c r="AC377" s="776"/>
      <c r="AD377" s="776"/>
      <c r="AE377" s="776"/>
      <c r="AF377" s="776"/>
      <c r="AG377" s="776"/>
      <c r="AH377" s="776"/>
      <c r="AI377" s="776"/>
      <c r="AJ377" s="776"/>
      <c r="AK377" s="776"/>
      <c r="AL377" s="776"/>
      <c r="AM377" s="776"/>
      <c r="AN377" s="776"/>
      <c r="AO377" s="776"/>
      <c r="AP377" s="776"/>
      <c r="AQ377" s="776"/>
      <c r="AR377" s="776"/>
      <c r="AS377" s="776"/>
      <c r="AT377" s="776"/>
      <c r="AU377" s="776"/>
      <c r="AV377" s="776"/>
      <c r="AW377" s="776"/>
      <c r="AX377" s="776"/>
      <c r="AY377" s="627"/>
      <c r="AZ377" s="626"/>
    </row>
    <row r="378" spans="1:55" ht="63" customHeight="1" x14ac:dyDescent="0.25">
      <c r="A378" s="302">
        <v>1</v>
      </c>
      <c r="B378" s="329" t="s">
        <v>592</v>
      </c>
      <c r="C378" s="334" t="s">
        <v>120</v>
      </c>
      <c r="D378" s="324" t="s">
        <v>947</v>
      </c>
      <c r="E378" s="324" t="s">
        <v>4</v>
      </c>
      <c r="F378" s="324">
        <v>6.12</v>
      </c>
      <c r="G378" s="425">
        <v>17.2</v>
      </c>
      <c r="H378" s="425">
        <v>17.2</v>
      </c>
      <c r="I378" s="390" t="s">
        <v>41</v>
      </c>
      <c r="J378" s="262" t="s">
        <v>1120</v>
      </c>
      <c r="K378" s="593" t="s">
        <v>1121</v>
      </c>
      <c r="L378" s="775"/>
      <c r="M378" s="775"/>
      <c r="N378" s="775"/>
      <c r="O378" s="775"/>
      <c r="P378" s="775"/>
      <c r="Q378" s="775"/>
      <c r="R378" s="775"/>
      <c r="S378" s="775"/>
      <c r="T378" s="775"/>
      <c r="U378" s="775"/>
      <c r="V378" s="775"/>
      <c r="W378" s="775"/>
      <c r="X378" s="775"/>
      <c r="Y378" s="775"/>
      <c r="Z378" s="775"/>
      <c r="AA378" s="775"/>
      <c r="AB378" s="775"/>
      <c r="AC378" s="775"/>
      <c r="AD378" s="775"/>
      <c r="AE378" s="775"/>
      <c r="AF378" s="775"/>
      <c r="AG378" s="775"/>
      <c r="AH378" s="775"/>
      <c r="AI378" s="775"/>
      <c r="AJ378" s="775"/>
      <c r="AK378" s="775"/>
      <c r="AL378" s="775"/>
      <c r="AM378" s="775"/>
      <c r="AN378" s="775"/>
      <c r="AO378" s="775"/>
      <c r="AP378" s="775"/>
      <c r="AQ378" s="775"/>
      <c r="AR378" s="775"/>
      <c r="AS378" s="775"/>
      <c r="AT378" s="775"/>
      <c r="AU378" s="775"/>
      <c r="AV378" s="775"/>
      <c r="AW378" s="775"/>
      <c r="AX378" s="775"/>
      <c r="AY378" s="643" t="s">
        <v>993</v>
      </c>
      <c r="AZ378" s="632" t="s">
        <v>974</v>
      </c>
    </row>
    <row r="379" spans="1:55" ht="94.5" customHeight="1" x14ac:dyDescent="0.25">
      <c r="A379" s="302">
        <v>2</v>
      </c>
      <c r="B379" s="329" t="s">
        <v>593</v>
      </c>
      <c r="C379" s="334" t="s">
        <v>120</v>
      </c>
      <c r="D379" s="324" t="s">
        <v>947</v>
      </c>
      <c r="E379" s="324" t="s">
        <v>4</v>
      </c>
      <c r="F379" s="324">
        <v>0.7</v>
      </c>
      <c r="G379" s="425">
        <v>0.7</v>
      </c>
      <c r="H379" s="425">
        <v>0.7</v>
      </c>
      <c r="I379" s="390" t="s">
        <v>41</v>
      </c>
      <c r="J379" s="262" t="s">
        <v>1120</v>
      </c>
      <c r="K379" s="593" t="s">
        <v>1122</v>
      </c>
      <c r="L379" s="775"/>
      <c r="M379" s="775"/>
      <c r="N379" s="775"/>
      <c r="O379" s="775"/>
      <c r="P379" s="775"/>
      <c r="Q379" s="775"/>
      <c r="R379" s="775"/>
      <c r="S379" s="775"/>
      <c r="T379" s="775"/>
      <c r="U379" s="775"/>
      <c r="V379" s="775"/>
      <c r="W379" s="775"/>
      <c r="X379" s="775"/>
      <c r="Y379" s="775"/>
      <c r="Z379" s="775"/>
      <c r="AA379" s="775"/>
      <c r="AB379" s="775"/>
      <c r="AC379" s="775"/>
      <c r="AD379" s="775"/>
      <c r="AE379" s="775"/>
      <c r="AF379" s="775"/>
      <c r="AG379" s="775"/>
      <c r="AH379" s="775"/>
      <c r="AI379" s="775"/>
      <c r="AJ379" s="775"/>
      <c r="AK379" s="775"/>
      <c r="AL379" s="775"/>
      <c r="AM379" s="775"/>
      <c r="AN379" s="775"/>
      <c r="AO379" s="775"/>
      <c r="AP379" s="775"/>
      <c r="AQ379" s="775"/>
      <c r="AR379" s="775"/>
      <c r="AS379" s="775"/>
      <c r="AT379" s="775"/>
      <c r="AU379" s="775"/>
      <c r="AV379" s="775"/>
      <c r="AW379" s="775"/>
      <c r="AX379" s="775"/>
      <c r="AY379" s="643" t="s">
        <v>993</v>
      </c>
      <c r="AZ379" s="632" t="s">
        <v>974</v>
      </c>
    </row>
    <row r="380" spans="1:55" ht="63" customHeight="1" x14ac:dyDescent="0.25">
      <c r="A380" s="302">
        <v>3</v>
      </c>
      <c r="B380" s="323" t="s">
        <v>367</v>
      </c>
      <c r="C380" s="334" t="s">
        <v>120</v>
      </c>
      <c r="D380" s="324" t="s">
        <v>947</v>
      </c>
      <c r="E380" s="324" t="s">
        <v>4</v>
      </c>
      <c r="F380" s="324">
        <v>40.880000000000003</v>
      </c>
      <c r="G380" s="478">
        <v>44</v>
      </c>
      <c r="H380" s="478">
        <v>44</v>
      </c>
      <c r="I380" s="390" t="s">
        <v>41</v>
      </c>
      <c r="J380" s="262" t="s">
        <v>1120</v>
      </c>
      <c r="K380" s="593" t="s">
        <v>1123</v>
      </c>
      <c r="L380" s="775"/>
      <c r="M380" s="775"/>
      <c r="N380" s="775"/>
      <c r="O380" s="775"/>
      <c r="P380" s="775"/>
      <c r="Q380" s="775"/>
      <c r="R380" s="775"/>
      <c r="S380" s="775"/>
      <c r="T380" s="775"/>
      <c r="U380" s="775"/>
      <c r="V380" s="775"/>
      <c r="W380" s="775"/>
      <c r="X380" s="775"/>
      <c r="Y380" s="775"/>
      <c r="Z380" s="775"/>
      <c r="AA380" s="775"/>
      <c r="AB380" s="775"/>
      <c r="AC380" s="775"/>
      <c r="AD380" s="775"/>
      <c r="AE380" s="775"/>
      <c r="AF380" s="775"/>
      <c r="AG380" s="775"/>
      <c r="AH380" s="775"/>
      <c r="AI380" s="775"/>
      <c r="AJ380" s="775"/>
      <c r="AK380" s="775"/>
      <c r="AL380" s="775"/>
      <c r="AM380" s="775"/>
      <c r="AN380" s="775"/>
      <c r="AO380" s="775"/>
      <c r="AP380" s="775"/>
      <c r="AQ380" s="775"/>
      <c r="AR380" s="775"/>
      <c r="AS380" s="775"/>
      <c r="AT380" s="775"/>
      <c r="AU380" s="775"/>
      <c r="AV380" s="775"/>
      <c r="AW380" s="775"/>
      <c r="AX380" s="775"/>
      <c r="AY380" s="643" t="s">
        <v>993</v>
      </c>
      <c r="AZ380" s="632" t="s">
        <v>974</v>
      </c>
    </row>
    <row r="381" spans="1:55" ht="31.5" customHeight="1" x14ac:dyDescent="0.25">
      <c r="A381" s="24"/>
      <c r="B381" s="402" t="s">
        <v>16</v>
      </c>
      <c r="C381" s="112" t="s">
        <v>26</v>
      </c>
      <c r="D381" s="158"/>
      <c r="E381" s="221"/>
      <c r="F381" s="221"/>
      <c r="G381" s="221">
        <f>G383+G384+G385</f>
        <v>61.900000000000006</v>
      </c>
      <c r="H381" s="221">
        <f>H383+H384+H385</f>
        <v>61.900000000000006</v>
      </c>
      <c r="I381" s="496"/>
      <c r="J381" s="543"/>
      <c r="K381" s="514"/>
      <c r="L381" s="798"/>
      <c r="M381" s="798"/>
      <c r="N381" s="798"/>
      <c r="O381" s="798"/>
      <c r="P381" s="798"/>
      <c r="Q381" s="798"/>
      <c r="R381" s="798"/>
      <c r="S381" s="798"/>
      <c r="T381" s="798"/>
      <c r="U381" s="798"/>
      <c r="V381" s="798"/>
      <c r="W381" s="798"/>
      <c r="X381" s="798"/>
      <c r="Y381" s="798"/>
      <c r="Z381" s="798"/>
      <c r="AA381" s="798"/>
      <c r="AB381" s="798"/>
      <c r="AC381" s="798"/>
      <c r="AD381" s="798"/>
      <c r="AE381" s="798"/>
      <c r="AF381" s="798"/>
      <c r="AG381" s="798"/>
      <c r="AH381" s="798"/>
      <c r="AI381" s="798"/>
      <c r="AJ381" s="798"/>
      <c r="AK381" s="798"/>
      <c r="AL381" s="798"/>
      <c r="AM381" s="798"/>
      <c r="AN381" s="798"/>
      <c r="AO381" s="798"/>
      <c r="AP381" s="798"/>
      <c r="AQ381" s="798"/>
      <c r="AR381" s="798"/>
      <c r="AS381" s="798"/>
      <c r="AT381" s="798"/>
      <c r="AU381" s="798"/>
      <c r="AV381" s="798"/>
      <c r="AW381" s="798"/>
      <c r="AX381" s="798"/>
      <c r="AY381" s="627"/>
      <c r="AZ381" s="626"/>
      <c r="BC381" s="103">
        <v>1</v>
      </c>
    </row>
    <row r="382" spans="1:55" ht="15.75" customHeight="1" x14ac:dyDescent="0.25">
      <c r="A382" s="5"/>
      <c r="B382" s="33" t="s">
        <v>30</v>
      </c>
      <c r="C382" s="118"/>
      <c r="D382" s="446"/>
      <c r="E382" s="222"/>
      <c r="F382" s="222"/>
      <c r="G382" s="217"/>
      <c r="H382" s="217"/>
      <c r="I382" s="217"/>
      <c r="J382" s="530"/>
      <c r="K382" s="506"/>
      <c r="L382" s="779"/>
      <c r="M382" s="779"/>
      <c r="N382" s="779"/>
      <c r="O382" s="779"/>
      <c r="P382" s="779"/>
      <c r="Q382" s="779"/>
      <c r="R382" s="779"/>
      <c r="S382" s="779"/>
      <c r="T382" s="779"/>
      <c r="U382" s="779"/>
      <c r="V382" s="779"/>
      <c r="W382" s="779"/>
      <c r="X382" s="779"/>
      <c r="Y382" s="779"/>
      <c r="Z382" s="779"/>
      <c r="AA382" s="779"/>
      <c r="AB382" s="779"/>
      <c r="AC382" s="779"/>
      <c r="AD382" s="779"/>
      <c r="AE382" s="779"/>
      <c r="AF382" s="779"/>
      <c r="AG382" s="779"/>
      <c r="AH382" s="779"/>
      <c r="AI382" s="779"/>
      <c r="AJ382" s="779"/>
      <c r="AK382" s="779"/>
      <c r="AL382" s="779"/>
      <c r="AM382" s="779"/>
      <c r="AN382" s="779"/>
      <c r="AO382" s="779"/>
      <c r="AP382" s="779"/>
      <c r="AQ382" s="779"/>
      <c r="AR382" s="779"/>
      <c r="AS382" s="779"/>
      <c r="AT382" s="779"/>
      <c r="AU382" s="779"/>
      <c r="AV382" s="779"/>
      <c r="AW382" s="779"/>
      <c r="AX382" s="779"/>
      <c r="AY382" s="627"/>
      <c r="AZ382" s="626"/>
    </row>
    <row r="383" spans="1:55" ht="31.5" customHeight="1" x14ac:dyDescent="0.25">
      <c r="A383" s="3"/>
      <c r="B383" s="382" t="s">
        <v>8</v>
      </c>
      <c r="C383" s="111" t="s">
        <v>26</v>
      </c>
      <c r="D383" s="446"/>
      <c r="E383" s="222"/>
      <c r="F383" s="222"/>
      <c r="G383" s="222">
        <v>0</v>
      </c>
      <c r="H383" s="222">
        <v>0</v>
      </c>
      <c r="I383" s="217"/>
      <c r="J383" s="530"/>
      <c r="K383" s="506"/>
      <c r="L383" s="779"/>
      <c r="M383" s="779"/>
      <c r="N383" s="779"/>
      <c r="O383" s="779"/>
      <c r="P383" s="779"/>
      <c r="Q383" s="779"/>
      <c r="R383" s="779"/>
      <c r="S383" s="779"/>
      <c r="T383" s="779"/>
      <c r="U383" s="779"/>
      <c r="V383" s="779"/>
      <c r="W383" s="779"/>
      <c r="X383" s="779"/>
      <c r="Y383" s="779"/>
      <c r="Z383" s="779"/>
      <c r="AA383" s="779"/>
      <c r="AB383" s="779"/>
      <c r="AC383" s="779"/>
      <c r="AD383" s="779"/>
      <c r="AE383" s="779"/>
      <c r="AF383" s="779"/>
      <c r="AG383" s="779"/>
      <c r="AH383" s="779"/>
      <c r="AI383" s="779"/>
      <c r="AJ383" s="779"/>
      <c r="AK383" s="779"/>
      <c r="AL383" s="779"/>
      <c r="AM383" s="779"/>
      <c r="AN383" s="779"/>
      <c r="AO383" s="779"/>
      <c r="AP383" s="779"/>
      <c r="AQ383" s="779"/>
      <c r="AR383" s="779"/>
      <c r="AS383" s="779"/>
      <c r="AT383" s="779"/>
      <c r="AU383" s="779"/>
      <c r="AV383" s="779"/>
      <c r="AW383" s="779"/>
      <c r="AX383" s="779"/>
      <c r="AY383" s="627"/>
      <c r="AZ383" s="626"/>
      <c r="BC383" s="103">
        <v>1</v>
      </c>
    </row>
    <row r="384" spans="1:55" ht="31.5" customHeight="1" x14ac:dyDescent="0.25">
      <c r="A384" s="3"/>
      <c r="B384" s="382" t="s">
        <v>31</v>
      </c>
      <c r="C384" s="111" t="s">
        <v>26</v>
      </c>
      <c r="D384" s="446"/>
      <c r="E384" s="222"/>
      <c r="F384" s="222"/>
      <c r="G384" s="222">
        <f>G380+G379+G378</f>
        <v>61.900000000000006</v>
      </c>
      <c r="H384" s="222">
        <f>H380+H379+H378</f>
        <v>61.900000000000006</v>
      </c>
      <c r="I384" s="217"/>
      <c r="J384" s="530"/>
      <c r="K384" s="506"/>
      <c r="L384" s="779"/>
      <c r="M384" s="779"/>
      <c r="N384" s="779"/>
      <c r="O384" s="779"/>
      <c r="P384" s="779"/>
      <c r="Q384" s="779"/>
      <c r="R384" s="779"/>
      <c r="S384" s="779"/>
      <c r="T384" s="779"/>
      <c r="U384" s="779"/>
      <c r="V384" s="779"/>
      <c r="W384" s="779"/>
      <c r="X384" s="779"/>
      <c r="Y384" s="779"/>
      <c r="Z384" s="779"/>
      <c r="AA384" s="779"/>
      <c r="AB384" s="779"/>
      <c r="AC384" s="779"/>
      <c r="AD384" s="779"/>
      <c r="AE384" s="779"/>
      <c r="AF384" s="779"/>
      <c r="AG384" s="779"/>
      <c r="AH384" s="779"/>
      <c r="AI384" s="779"/>
      <c r="AJ384" s="779"/>
      <c r="AK384" s="779"/>
      <c r="AL384" s="779"/>
      <c r="AM384" s="779"/>
      <c r="AN384" s="779"/>
      <c r="AO384" s="779"/>
      <c r="AP384" s="779"/>
      <c r="AQ384" s="779"/>
      <c r="AR384" s="779"/>
      <c r="AS384" s="779"/>
      <c r="AT384" s="779"/>
      <c r="AU384" s="779"/>
      <c r="AV384" s="779"/>
      <c r="AW384" s="779"/>
      <c r="AX384" s="779"/>
      <c r="AY384" s="627"/>
      <c r="AZ384" s="626"/>
      <c r="BC384" s="103">
        <v>1</v>
      </c>
    </row>
    <row r="385" spans="1:56" ht="31.5" customHeight="1" x14ac:dyDescent="0.25">
      <c r="A385" s="3"/>
      <c r="B385" s="382" t="s">
        <v>32</v>
      </c>
      <c r="C385" s="111" t="s">
        <v>26</v>
      </c>
      <c r="D385" s="446"/>
      <c r="E385" s="222"/>
      <c r="F385" s="222"/>
      <c r="G385" s="222">
        <v>0</v>
      </c>
      <c r="H385" s="222">
        <v>0</v>
      </c>
      <c r="I385" s="217"/>
      <c r="J385" s="530"/>
      <c r="K385" s="506"/>
      <c r="L385" s="779"/>
      <c r="M385" s="779"/>
      <c r="N385" s="779"/>
      <c r="O385" s="779"/>
      <c r="P385" s="779"/>
      <c r="Q385" s="779"/>
      <c r="R385" s="779"/>
      <c r="S385" s="779"/>
      <c r="T385" s="779"/>
      <c r="U385" s="779"/>
      <c r="V385" s="779"/>
      <c r="W385" s="779"/>
      <c r="X385" s="779"/>
      <c r="Y385" s="779"/>
      <c r="Z385" s="779"/>
      <c r="AA385" s="779"/>
      <c r="AB385" s="779"/>
      <c r="AC385" s="779"/>
      <c r="AD385" s="779"/>
      <c r="AE385" s="779"/>
      <c r="AF385" s="779"/>
      <c r="AG385" s="779"/>
      <c r="AH385" s="779"/>
      <c r="AI385" s="779"/>
      <c r="AJ385" s="779"/>
      <c r="AK385" s="779"/>
      <c r="AL385" s="779"/>
      <c r="AM385" s="779"/>
      <c r="AN385" s="779"/>
      <c r="AO385" s="779"/>
      <c r="AP385" s="779"/>
      <c r="AQ385" s="779"/>
      <c r="AR385" s="779"/>
      <c r="AS385" s="779"/>
      <c r="AT385" s="779"/>
      <c r="AU385" s="779"/>
      <c r="AV385" s="779"/>
      <c r="AW385" s="779"/>
      <c r="AX385" s="779"/>
      <c r="AY385" s="627"/>
      <c r="AZ385" s="626"/>
      <c r="BC385" s="103">
        <v>1</v>
      </c>
    </row>
    <row r="386" spans="1:56" ht="31.5" customHeight="1" x14ac:dyDescent="0.25">
      <c r="A386" s="8"/>
      <c r="B386" s="21" t="s">
        <v>15</v>
      </c>
      <c r="C386" s="128" t="s">
        <v>26</v>
      </c>
      <c r="D386" s="158"/>
      <c r="E386" s="221"/>
      <c r="F386" s="221"/>
      <c r="G386" s="221">
        <f>G388+G389+G390</f>
        <v>12715.067044000001</v>
      </c>
      <c r="H386" s="221">
        <f>H388+H389+H390</f>
        <v>12700.464475000001</v>
      </c>
      <c r="I386" s="553"/>
      <c r="J386" s="236"/>
      <c r="K386" s="503"/>
      <c r="L386" s="773"/>
      <c r="M386" s="773"/>
      <c r="N386" s="773"/>
      <c r="O386" s="773"/>
      <c r="P386" s="773"/>
      <c r="Q386" s="773"/>
      <c r="R386" s="773"/>
      <c r="S386" s="773"/>
      <c r="T386" s="773"/>
      <c r="U386" s="773"/>
      <c r="V386" s="773"/>
      <c r="W386" s="773"/>
      <c r="X386" s="773"/>
      <c r="Y386" s="773"/>
      <c r="Z386" s="773"/>
      <c r="AA386" s="773"/>
      <c r="AB386" s="773"/>
      <c r="AC386" s="773"/>
      <c r="AD386" s="773"/>
      <c r="AE386" s="773"/>
      <c r="AF386" s="773"/>
      <c r="AG386" s="773"/>
      <c r="AH386" s="773"/>
      <c r="AI386" s="773"/>
      <c r="AJ386" s="773"/>
      <c r="AK386" s="773"/>
      <c r="AL386" s="773"/>
      <c r="AM386" s="773"/>
      <c r="AN386" s="773"/>
      <c r="AO386" s="773"/>
      <c r="AP386" s="773"/>
      <c r="AQ386" s="773"/>
      <c r="AR386" s="773"/>
      <c r="AS386" s="773"/>
      <c r="AT386" s="773"/>
      <c r="AU386" s="773"/>
      <c r="AV386" s="773"/>
      <c r="AW386" s="773"/>
      <c r="AX386" s="773"/>
      <c r="AY386" s="627"/>
      <c r="AZ386" s="626"/>
      <c r="BC386" s="103">
        <v>2</v>
      </c>
    </row>
    <row r="387" spans="1:56" ht="15.75" customHeight="1" x14ac:dyDescent="0.25">
      <c r="A387" s="5"/>
      <c r="B387" s="33" t="s">
        <v>30</v>
      </c>
      <c r="C387" s="118"/>
      <c r="D387" s="446"/>
      <c r="E387" s="222"/>
      <c r="F387" s="222"/>
      <c r="G387" s="217"/>
      <c r="H387" s="217"/>
      <c r="I387" s="217"/>
      <c r="J387" s="530"/>
      <c r="K387" s="506"/>
      <c r="L387" s="779"/>
      <c r="M387" s="779"/>
      <c r="N387" s="779"/>
      <c r="O387" s="779"/>
      <c r="P387" s="779"/>
      <c r="Q387" s="779"/>
      <c r="R387" s="779"/>
      <c r="S387" s="779"/>
      <c r="T387" s="779"/>
      <c r="U387" s="779"/>
      <c r="V387" s="779"/>
      <c r="W387" s="779"/>
      <c r="X387" s="779"/>
      <c r="Y387" s="779"/>
      <c r="Z387" s="779"/>
      <c r="AA387" s="779"/>
      <c r="AB387" s="779"/>
      <c r="AC387" s="779"/>
      <c r="AD387" s="779"/>
      <c r="AE387" s="779"/>
      <c r="AF387" s="779"/>
      <c r="AG387" s="779"/>
      <c r="AH387" s="779"/>
      <c r="AI387" s="779"/>
      <c r="AJ387" s="779"/>
      <c r="AK387" s="779"/>
      <c r="AL387" s="779"/>
      <c r="AM387" s="779"/>
      <c r="AN387" s="779"/>
      <c r="AO387" s="779"/>
      <c r="AP387" s="779"/>
      <c r="AQ387" s="779"/>
      <c r="AR387" s="779"/>
      <c r="AS387" s="779"/>
      <c r="AT387" s="779"/>
      <c r="AU387" s="779"/>
      <c r="AV387" s="779"/>
      <c r="AW387" s="779"/>
      <c r="AX387" s="779"/>
      <c r="AY387" s="627"/>
      <c r="AZ387" s="626"/>
    </row>
    <row r="388" spans="1:56" ht="31.5" customHeight="1" x14ac:dyDescent="0.25">
      <c r="A388" s="5"/>
      <c r="B388" s="33" t="s">
        <v>8</v>
      </c>
      <c r="C388" s="129" t="s">
        <v>26</v>
      </c>
      <c r="D388" s="446"/>
      <c r="E388" s="222"/>
      <c r="F388" s="222"/>
      <c r="G388" s="222">
        <f>G236+G259+G281+G316+G337+G354+G369+G383</f>
        <v>660</v>
      </c>
      <c r="H388" s="222">
        <f>H236+H259+H281+H316+H337+H354+H369+H383</f>
        <v>659.4</v>
      </c>
      <c r="I388" s="217"/>
      <c r="J388" s="530"/>
      <c r="K388" s="506"/>
      <c r="L388" s="779"/>
      <c r="M388" s="779"/>
      <c r="N388" s="779"/>
      <c r="O388" s="779"/>
      <c r="P388" s="779"/>
      <c r="Q388" s="779"/>
      <c r="R388" s="779"/>
      <c r="S388" s="779"/>
      <c r="T388" s="779"/>
      <c r="U388" s="779"/>
      <c r="V388" s="779"/>
      <c r="W388" s="779"/>
      <c r="X388" s="779"/>
      <c r="Y388" s="779"/>
      <c r="Z388" s="779"/>
      <c r="AA388" s="779"/>
      <c r="AB388" s="779"/>
      <c r="AC388" s="779"/>
      <c r="AD388" s="779"/>
      <c r="AE388" s="779"/>
      <c r="AF388" s="779"/>
      <c r="AG388" s="779"/>
      <c r="AH388" s="779"/>
      <c r="AI388" s="779"/>
      <c r="AJ388" s="779"/>
      <c r="AK388" s="779"/>
      <c r="AL388" s="779"/>
      <c r="AM388" s="779"/>
      <c r="AN388" s="779"/>
      <c r="AO388" s="779"/>
      <c r="AP388" s="779"/>
      <c r="AQ388" s="779"/>
      <c r="AR388" s="779"/>
      <c r="AS388" s="779"/>
      <c r="AT388" s="779"/>
      <c r="AU388" s="779"/>
      <c r="AV388" s="779"/>
      <c r="AW388" s="779"/>
      <c r="AX388" s="779"/>
      <c r="AY388" s="627"/>
      <c r="AZ388" s="626"/>
      <c r="BC388" s="103">
        <v>2</v>
      </c>
    </row>
    <row r="389" spans="1:56" ht="31.5" customHeight="1" x14ac:dyDescent="0.25">
      <c r="A389" s="5"/>
      <c r="B389" s="33" t="s">
        <v>31</v>
      </c>
      <c r="C389" s="129" t="s">
        <v>26</v>
      </c>
      <c r="D389" s="446"/>
      <c r="E389" s="222"/>
      <c r="F389" s="222"/>
      <c r="G389" s="222">
        <f>G237+G260+G282+G317+G338+G355+G370+G384</f>
        <v>11655.067044000001</v>
      </c>
      <c r="H389" s="222">
        <f>H237+H260+H282+H317+H338+H355+H370+H384</f>
        <v>11641.064475000001</v>
      </c>
      <c r="I389" s="217"/>
      <c r="J389" s="530"/>
      <c r="K389" s="506"/>
      <c r="L389" s="779"/>
      <c r="M389" s="779"/>
      <c r="N389" s="779"/>
      <c r="O389" s="779"/>
      <c r="P389" s="779"/>
      <c r="Q389" s="779"/>
      <c r="R389" s="779"/>
      <c r="S389" s="779"/>
      <c r="T389" s="779"/>
      <c r="U389" s="779"/>
      <c r="V389" s="779"/>
      <c r="W389" s="779"/>
      <c r="X389" s="779"/>
      <c r="Y389" s="779"/>
      <c r="Z389" s="779"/>
      <c r="AA389" s="779"/>
      <c r="AB389" s="779"/>
      <c r="AC389" s="779"/>
      <c r="AD389" s="779"/>
      <c r="AE389" s="779"/>
      <c r="AF389" s="779"/>
      <c r="AG389" s="779"/>
      <c r="AH389" s="779"/>
      <c r="AI389" s="779"/>
      <c r="AJ389" s="779"/>
      <c r="AK389" s="779"/>
      <c r="AL389" s="779"/>
      <c r="AM389" s="779"/>
      <c r="AN389" s="779"/>
      <c r="AO389" s="779"/>
      <c r="AP389" s="779"/>
      <c r="AQ389" s="779"/>
      <c r="AR389" s="779"/>
      <c r="AS389" s="779"/>
      <c r="AT389" s="779"/>
      <c r="AU389" s="779"/>
      <c r="AV389" s="779"/>
      <c r="AW389" s="779"/>
      <c r="AX389" s="779"/>
      <c r="AY389" s="627"/>
      <c r="AZ389" s="626"/>
      <c r="BC389" s="103">
        <v>2</v>
      </c>
    </row>
    <row r="390" spans="1:56" ht="31.5" customHeight="1" x14ac:dyDescent="0.25">
      <c r="A390" s="5"/>
      <c r="B390" s="33" t="s">
        <v>32</v>
      </c>
      <c r="C390" s="129" t="s">
        <v>26</v>
      </c>
      <c r="D390" s="446"/>
      <c r="E390" s="222"/>
      <c r="F390" s="222"/>
      <c r="G390" s="222">
        <f>G385+G371+G356+G339+G318+G283+G261+G238</f>
        <v>400</v>
      </c>
      <c r="H390" s="222">
        <f>H385+H371+H356+H339+H318+H283+H261+H238</f>
        <v>400</v>
      </c>
      <c r="I390" s="217"/>
      <c r="J390" s="530"/>
      <c r="K390" s="506"/>
      <c r="L390" s="779"/>
      <c r="M390" s="779"/>
      <c r="N390" s="779"/>
      <c r="O390" s="779"/>
      <c r="P390" s="779"/>
      <c r="Q390" s="779"/>
      <c r="R390" s="779"/>
      <c r="S390" s="779"/>
      <c r="T390" s="779"/>
      <c r="U390" s="779"/>
      <c r="V390" s="779"/>
      <c r="W390" s="779"/>
      <c r="X390" s="779"/>
      <c r="Y390" s="779"/>
      <c r="Z390" s="779"/>
      <c r="AA390" s="779"/>
      <c r="AB390" s="779"/>
      <c r="AC390" s="779"/>
      <c r="AD390" s="779"/>
      <c r="AE390" s="779"/>
      <c r="AF390" s="779"/>
      <c r="AG390" s="779"/>
      <c r="AH390" s="779"/>
      <c r="AI390" s="779"/>
      <c r="AJ390" s="779"/>
      <c r="AK390" s="779"/>
      <c r="AL390" s="779"/>
      <c r="AM390" s="779"/>
      <c r="AN390" s="779"/>
      <c r="AO390" s="779"/>
      <c r="AP390" s="779"/>
      <c r="AQ390" s="779"/>
      <c r="AR390" s="779"/>
      <c r="AS390" s="779"/>
      <c r="AT390" s="779"/>
      <c r="AU390" s="779"/>
      <c r="AV390" s="779"/>
      <c r="AW390" s="779"/>
      <c r="AX390" s="779"/>
      <c r="AY390" s="627"/>
      <c r="AZ390" s="626"/>
      <c r="BC390" s="103">
        <v>2</v>
      </c>
    </row>
    <row r="391" spans="1:56" s="434" customFormat="1" ht="15.75" customHeight="1" x14ac:dyDescent="0.25">
      <c r="A391" s="179"/>
      <c r="B391" s="180" t="s">
        <v>134</v>
      </c>
      <c r="C391" s="181"/>
      <c r="D391" s="475"/>
      <c r="E391" s="224"/>
      <c r="F391" s="538"/>
      <c r="G391" s="538"/>
      <c r="H391" s="538"/>
      <c r="I391" s="538"/>
      <c r="J391" s="538"/>
      <c r="K391" s="511"/>
      <c r="L391" s="794"/>
      <c r="M391" s="794"/>
      <c r="N391" s="794"/>
      <c r="O391" s="794"/>
      <c r="P391" s="794"/>
      <c r="Q391" s="794"/>
      <c r="R391" s="794"/>
      <c r="S391" s="794"/>
      <c r="T391" s="794"/>
      <c r="U391" s="794"/>
      <c r="V391" s="794"/>
      <c r="W391" s="794"/>
      <c r="X391" s="794"/>
      <c r="Y391" s="794"/>
      <c r="Z391" s="794"/>
      <c r="AA391" s="794"/>
      <c r="AB391" s="794"/>
      <c r="AC391" s="794"/>
      <c r="AD391" s="794"/>
      <c r="AE391" s="794"/>
      <c r="AF391" s="794"/>
      <c r="AG391" s="794"/>
      <c r="AH391" s="794"/>
      <c r="AI391" s="794"/>
      <c r="AJ391" s="794"/>
      <c r="AK391" s="794"/>
      <c r="AL391" s="794"/>
      <c r="AM391" s="794"/>
      <c r="AN391" s="794"/>
      <c r="AO391" s="794"/>
      <c r="AP391" s="794"/>
      <c r="AQ391" s="794"/>
      <c r="AR391" s="794"/>
      <c r="AS391" s="794"/>
      <c r="AT391" s="794"/>
      <c r="AU391" s="794"/>
      <c r="AV391" s="794"/>
      <c r="AW391" s="794"/>
      <c r="AX391" s="794"/>
      <c r="AY391" s="644"/>
      <c r="AZ391" s="644"/>
      <c r="BA391" s="618"/>
      <c r="BB391" s="690"/>
      <c r="BC391" s="183"/>
      <c r="BD391" s="183"/>
    </row>
    <row r="392" spans="1:56" ht="15.75" customHeight="1" x14ac:dyDescent="0.25">
      <c r="A392" s="13"/>
      <c r="B392" s="72" t="s">
        <v>408</v>
      </c>
      <c r="C392" s="130"/>
      <c r="D392" s="104"/>
      <c r="E392" s="219"/>
      <c r="F392" s="219"/>
      <c r="G392" s="219"/>
      <c r="H392" s="219"/>
      <c r="I392" s="219"/>
      <c r="J392" s="532"/>
      <c r="K392" s="507"/>
      <c r="L392" s="780"/>
      <c r="M392" s="780"/>
      <c r="N392" s="780"/>
      <c r="O392" s="780"/>
      <c r="P392" s="780"/>
      <c r="Q392" s="780"/>
      <c r="R392" s="780"/>
      <c r="S392" s="780"/>
      <c r="T392" s="780"/>
      <c r="U392" s="780"/>
      <c r="V392" s="780"/>
      <c r="W392" s="780"/>
      <c r="X392" s="780"/>
      <c r="Y392" s="780"/>
      <c r="Z392" s="780"/>
      <c r="AA392" s="780"/>
      <c r="AB392" s="780"/>
      <c r="AC392" s="780"/>
      <c r="AD392" s="780"/>
      <c r="AE392" s="780"/>
      <c r="AF392" s="780"/>
      <c r="AG392" s="780"/>
      <c r="AH392" s="780"/>
      <c r="AI392" s="780"/>
      <c r="AJ392" s="780"/>
      <c r="AK392" s="780"/>
      <c r="AL392" s="780"/>
      <c r="AM392" s="780"/>
      <c r="AN392" s="780"/>
      <c r="AO392" s="780"/>
      <c r="AP392" s="780"/>
      <c r="AQ392" s="780"/>
      <c r="AR392" s="780"/>
      <c r="AS392" s="780"/>
      <c r="AT392" s="780"/>
      <c r="AU392" s="780"/>
      <c r="AV392" s="780"/>
      <c r="AW392" s="780"/>
      <c r="AX392" s="780"/>
      <c r="AY392" s="645"/>
      <c r="AZ392" s="645"/>
    </row>
    <row r="393" spans="1:56" ht="15.75" customHeight="1" x14ac:dyDescent="0.25">
      <c r="A393" s="13"/>
      <c r="B393" s="401" t="s">
        <v>77</v>
      </c>
      <c r="C393" s="114"/>
      <c r="D393" s="104"/>
      <c r="E393" s="219"/>
      <c r="F393" s="219"/>
      <c r="G393" s="219"/>
      <c r="H393" s="219"/>
      <c r="I393" s="219"/>
      <c r="J393" s="532"/>
      <c r="K393" s="507"/>
      <c r="L393" s="780"/>
      <c r="M393" s="780"/>
      <c r="N393" s="780"/>
      <c r="O393" s="780"/>
      <c r="P393" s="780"/>
      <c r="Q393" s="780"/>
      <c r="R393" s="780"/>
      <c r="S393" s="780"/>
      <c r="T393" s="780"/>
      <c r="U393" s="780"/>
      <c r="V393" s="780"/>
      <c r="W393" s="780"/>
      <c r="X393" s="780"/>
      <c r="Y393" s="780"/>
      <c r="Z393" s="780"/>
      <c r="AA393" s="780"/>
      <c r="AB393" s="780"/>
      <c r="AC393" s="780"/>
      <c r="AD393" s="780"/>
      <c r="AE393" s="780"/>
      <c r="AF393" s="780"/>
      <c r="AG393" s="780"/>
      <c r="AH393" s="780"/>
      <c r="AI393" s="780"/>
      <c r="AJ393" s="780"/>
      <c r="AK393" s="780"/>
      <c r="AL393" s="780"/>
      <c r="AM393" s="780"/>
      <c r="AN393" s="780"/>
      <c r="AO393" s="780"/>
      <c r="AP393" s="780"/>
      <c r="AQ393" s="780"/>
      <c r="AR393" s="780"/>
      <c r="AS393" s="780"/>
      <c r="AT393" s="780"/>
      <c r="AU393" s="780"/>
      <c r="AV393" s="780"/>
      <c r="AW393" s="780"/>
      <c r="AX393" s="780"/>
      <c r="AY393" s="645"/>
      <c r="AZ393" s="645"/>
    </row>
    <row r="394" spans="1:56" ht="33" customHeight="1" x14ac:dyDescent="0.25">
      <c r="A394" s="406">
        <v>1</v>
      </c>
      <c r="B394" s="15" t="s">
        <v>172</v>
      </c>
      <c r="C394" s="115" t="s">
        <v>38</v>
      </c>
      <c r="D394" s="425" t="s">
        <v>668</v>
      </c>
      <c r="E394" s="324" t="s">
        <v>718</v>
      </c>
      <c r="F394" s="108">
        <v>8.5</v>
      </c>
      <c r="G394" s="390">
        <v>8.5</v>
      </c>
      <c r="H394" s="390">
        <v>5.5</v>
      </c>
      <c r="I394" s="425" t="s">
        <v>947</v>
      </c>
      <c r="J394" s="262" t="s">
        <v>947</v>
      </c>
      <c r="K394" s="187" t="s">
        <v>964</v>
      </c>
      <c r="L394" s="811"/>
      <c r="M394" s="811"/>
      <c r="N394" s="811"/>
      <c r="O394" s="811"/>
      <c r="P394" s="811"/>
      <c r="Q394" s="811"/>
      <c r="R394" s="811"/>
      <c r="S394" s="811"/>
      <c r="T394" s="811"/>
      <c r="U394" s="811"/>
      <c r="V394" s="811"/>
      <c r="W394" s="811"/>
      <c r="X394" s="811"/>
      <c r="Y394" s="811"/>
      <c r="Z394" s="811"/>
      <c r="AA394" s="811"/>
      <c r="AB394" s="811"/>
      <c r="AC394" s="811"/>
      <c r="AD394" s="811"/>
      <c r="AE394" s="811"/>
      <c r="AF394" s="811"/>
      <c r="AG394" s="811"/>
      <c r="AH394" s="811"/>
      <c r="AI394" s="811"/>
      <c r="AJ394" s="811"/>
      <c r="AK394" s="811"/>
      <c r="AL394" s="811"/>
      <c r="AM394" s="811"/>
      <c r="AN394" s="811"/>
      <c r="AO394" s="811"/>
      <c r="AP394" s="811"/>
      <c r="AQ394" s="811"/>
      <c r="AR394" s="811"/>
      <c r="AS394" s="811"/>
      <c r="AT394" s="811"/>
      <c r="AU394" s="811"/>
      <c r="AV394" s="811"/>
      <c r="AW394" s="811"/>
      <c r="AX394" s="811"/>
      <c r="AY394" s="646" t="s">
        <v>993</v>
      </c>
      <c r="AZ394" s="646" t="s">
        <v>973</v>
      </c>
      <c r="BA394" s="618">
        <v>79</v>
      </c>
    </row>
    <row r="395" spans="1:56" ht="368.25" customHeight="1" x14ac:dyDescent="0.25">
      <c r="A395" s="406">
        <v>2</v>
      </c>
      <c r="B395" s="15" t="s">
        <v>173</v>
      </c>
      <c r="C395" s="115" t="s">
        <v>174</v>
      </c>
      <c r="D395" s="425" t="s">
        <v>669</v>
      </c>
      <c r="E395" s="324" t="s">
        <v>718</v>
      </c>
      <c r="F395" s="108">
        <v>14</v>
      </c>
      <c r="G395" s="390">
        <v>14.5</v>
      </c>
      <c r="H395" s="390">
        <v>18.5</v>
      </c>
      <c r="I395" s="425" t="s">
        <v>947</v>
      </c>
      <c r="J395" s="262" t="s">
        <v>947</v>
      </c>
      <c r="K395" s="517" t="s">
        <v>1326</v>
      </c>
      <c r="L395" s="812"/>
      <c r="M395" s="812"/>
      <c r="N395" s="812"/>
      <c r="O395" s="812"/>
      <c r="P395" s="812"/>
      <c r="Q395" s="812"/>
      <c r="R395" s="812"/>
      <c r="S395" s="812"/>
      <c r="T395" s="812"/>
      <c r="U395" s="812"/>
      <c r="V395" s="812"/>
      <c r="W395" s="812"/>
      <c r="X395" s="812"/>
      <c r="Y395" s="812"/>
      <c r="Z395" s="812"/>
      <c r="AA395" s="812"/>
      <c r="AB395" s="812"/>
      <c r="AC395" s="812"/>
      <c r="AD395" s="812"/>
      <c r="AE395" s="812"/>
      <c r="AF395" s="812"/>
      <c r="AG395" s="812"/>
      <c r="AH395" s="812"/>
      <c r="AI395" s="812"/>
      <c r="AJ395" s="812"/>
      <c r="AK395" s="812"/>
      <c r="AL395" s="812"/>
      <c r="AM395" s="812"/>
      <c r="AN395" s="812"/>
      <c r="AO395" s="812"/>
      <c r="AP395" s="812"/>
      <c r="AQ395" s="812"/>
      <c r="AR395" s="812"/>
      <c r="AS395" s="812"/>
      <c r="AT395" s="812"/>
      <c r="AU395" s="812"/>
      <c r="AV395" s="812"/>
      <c r="AW395" s="812"/>
      <c r="AX395" s="812"/>
      <c r="AY395" s="646" t="s">
        <v>1023</v>
      </c>
      <c r="AZ395" s="646" t="s">
        <v>973</v>
      </c>
      <c r="BA395" s="618">
        <v>80</v>
      </c>
    </row>
    <row r="396" spans="1:56" ht="107.25" customHeight="1" x14ac:dyDescent="0.25">
      <c r="A396" s="406">
        <v>3</v>
      </c>
      <c r="B396" s="15" t="s">
        <v>175</v>
      </c>
      <c r="C396" s="115" t="s">
        <v>38</v>
      </c>
      <c r="D396" s="425" t="s">
        <v>668</v>
      </c>
      <c r="E396" s="324" t="s">
        <v>718</v>
      </c>
      <c r="F396" s="108">
        <v>3</v>
      </c>
      <c r="G396" s="390">
        <v>3</v>
      </c>
      <c r="H396" s="390">
        <v>1</v>
      </c>
      <c r="I396" s="425" t="s">
        <v>947</v>
      </c>
      <c r="J396" s="262" t="s">
        <v>947</v>
      </c>
      <c r="K396" s="187" t="s">
        <v>1327</v>
      </c>
      <c r="L396" s="811"/>
      <c r="M396" s="811"/>
      <c r="N396" s="811"/>
      <c r="O396" s="811"/>
      <c r="P396" s="811"/>
      <c r="Q396" s="811"/>
      <c r="R396" s="811"/>
      <c r="S396" s="811"/>
      <c r="T396" s="811"/>
      <c r="U396" s="811"/>
      <c r="V396" s="811"/>
      <c r="W396" s="811"/>
      <c r="X396" s="811"/>
      <c r="Y396" s="811"/>
      <c r="Z396" s="811"/>
      <c r="AA396" s="811"/>
      <c r="AB396" s="811"/>
      <c r="AC396" s="811"/>
      <c r="AD396" s="811"/>
      <c r="AE396" s="811"/>
      <c r="AF396" s="811"/>
      <c r="AG396" s="811"/>
      <c r="AH396" s="811"/>
      <c r="AI396" s="811"/>
      <c r="AJ396" s="811"/>
      <c r="AK396" s="811"/>
      <c r="AL396" s="811"/>
      <c r="AM396" s="811"/>
      <c r="AN396" s="811"/>
      <c r="AO396" s="811"/>
      <c r="AP396" s="811"/>
      <c r="AQ396" s="811"/>
      <c r="AR396" s="811"/>
      <c r="AS396" s="811"/>
      <c r="AT396" s="811"/>
      <c r="AU396" s="811"/>
      <c r="AV396" s="811"/>
      <c r="AW396" s="811"/>
      <c r="AX396" s="811"/>
      <c r="AY396" s="646" t="s">
        <v>993</v>
      </c>
      <c r="AZ396" s="646" t="s">
        <v>973</v>
      </c>
      <c r="BA396" s="618">
        <v>81</v>
      </c>
    </row>
    <row r="397" spans="1:56" ht="73.5" customHeight="1" x14ac:dyDescent="0.25">
      <c r="A397" s="406">
        <v>4</v>
      </c>
      <c r="B397" s="15" t="s">
        <v>176</v>
      </c>
      <c r="C397" s="115" t="s">
        <v>38</v>
      </c>
      <c r="D397" s="425" t="s">
        <v>668</v>
      </c>
      <c r="E397" s="324" t="s">
        <v>718</v>
      </c>
      <c r="F397" s="108">
        <v>20</v>
      </c>
      <c r="G397" s="390">
        <v>20</v>
      </c>
      <c r="H397" s="390">
        <v>8.9</v>
      </c>
      <c r="I397" s="425" t="s">
        <v>947</v>
      </c>
      <c r="J397" s="262" t="s">
        <v>947</v>
      </c>
      <c r="K397" s="590" t="s">
        <v>1328</v>
      </c>
      <c r="L397" s="785"/>
      <c r="M397" s="785"/>
      <c r="N397" s="785"/>
      <c r="O397" s="785"/>
      <c r="P397" s="785"/>
      <c r="Q397" s="785"/>
      <c r="R397" s="785"/>
      <c r="S397" s="785"/>
      <c r="T397" s="785"/>
      <c r="U397" s="785"/>
      <c r="V397" s="785"/>
      <c r="W397" s="785"/>
      <c r="X397" s="785"/>
      <c r="Y397" s="785"/>
      <c r="Z397" s="785"/>
      <c r="AA397" s="785"/>
      <c r="AB397" s="785"/>
      <c r="AC397" s="785"/>
      <c r="AD397" s="785"/>
      <c r="AE397" s="785"/>
      <c r="AF397" s="785"/>
      <c r="AG397" s="785"/>
      <c r="AH397" s="785"/>
      <c r="AI397" s="785"/>
      <c r="AJ397" s="785"/>
      <c r="AK397" s="785"/>
      <c r="AL397" s="785"/>
      <c r="AM397" s="785"/>
      <c r="AN397" s="785"/>
      <c r="AO397" s="785"/>
      <c r="AP397" s="785"/>
      <c r="AQ397" s="785"/>
      <c r="AR397" s="785"/>
      <c r="AS397" s="785"/>
      <c r="AT397" s="785"/>
      <c r="AU397" s="785"/>
      <c r="AV397" s="785"/>
      <c r="AW397" s="785"/>
      <c r="AX397" s="785"/>
      <c r="AY397" s="647" t="s">
        <v>993</v>
      </c>
      <c r="AZ397" s="647" t="s">
        <v>973</v>
      </c>
      <c r="BA397" s="618">
        <v>82</v>
      </c>
    </row>
    <row r="398" spans="1:56" ht="258" customHeight="1" x14ac:dyDescent="0.25">
      <c r="A398" s="406">
        <v>5</v>
      </c>
      <c r="B398" s="15" t="s">
        <v>586</v>
      </c>
      <c r="C398" s="115" t="s">
        <v>11</v>
      </c>
      <c r="D398" s="425" t="s">
        <v>670</v>
      </c>
      <c r="E398" s="324" t="s">
        <v>718</v>
      </c>
      <c r="F398" s="108">
        <v>15.4</v>
      </c>
      <c r="G398" s="390">
        <v>31</v>
      </c>
      <c r="H398" s="390">
        <v>28.2</v>
      </c>
      <c r="I398" s="425" t="s">
        <v>947</v>
      </c>
      <c r="J398" s="262" t="s">
        <v>947</v>
      </c>
      <c r="K398" s="517" t="s">
        <v>1329</v>
      </c>
      <c r="L398" s="812"/>
      <c r="M398" s="812"/>
      <c r="N398" s="812"/>
      <c r="O398" s="812"/>
      <c r="P398" s="812"/>
      <c r="Q398" s="812"/>
      <c r="R398" s="812"/>
      <c r="S398" s="812"/>
      <c r="T398" s="812"/>
      <c r="U398" s="812"/>
      <c r="V398" s="812"/>
      <c r="W398" s="812"/>
      <c r="X398" s="812"/>
      <c r="Y398" s="812"/>
      <c r="Z398" s="812"/>
      <c r="AA398" s="812"/>
      <c r="AB398" s="812"/>
      <c r="AC398" s="812"/>
      <c r="AD398" s="812"/>
      <c r="AE398" s="812"/>
      <c r="AF398" s="812"/>
      <c r="AG398" s="812"/>
      <c r="AH398" s="812"/>
      <c r="AI398" s="812"/>
      <c r="AJ398" s="812"/>
      <c r="AK398" s="812"/>
      <c r="AL398" s="812"/>
      <c r="AM398" s="812"/>
      <c r="AN398" s="812"/>
      <c r="AO398" s="812"/>
      <c r="AP398" s="812"/>
      <c r="AQ398" s="812"/>
      <c r="AR398" s="812"/>
      <c r="AS398" s="812"/>
      <c r="AT398" s="812"/>
      <c r="AU398" s="812"/>
      <c r="AV398" s="812"/>
      <c r="AW398" s="812"/>
      <c r="AX398" s="812"/>
      <c r="AY398" s="646" t="s">
        <v>1023</v>
      </c>
      <c r="AZ398" s="646" t="s">
        <v>973</v>
      </c>
      <c r="BA398" s="618">
        <v>83</v>
      </c>
    </row>
    <row r="399" spans="1:56" ht="15.75" customHeight="1" x14ac:dyDescent="0.25">
      <c r="A399" s="416"/>
      <c r="B399" s="81" t="s">
        <v>37</v>
      </c>
      <c r="C399" s="126"/>
      <c r="D399" s="165"/>
      <c r="E399" s="223"/>
      <c r="F399" s="223"/>
      <c r="G399" s="223"/>
      <c r="H399" s="223"/>
      <c r="I399" s="223"/>
      <c r="J399" s="528"/>
      <c r="K399" s="505"/>
      <c r="L399" s="776"/>
      <c r="M399" s="776"/>
      <c r="N399" s="776"/>
      <c r="O399" s="776"/>
      <c r="P399" s="776"/>
      <c r="Q399" s="776"/>
      <c r="R399" s="776"/>
      <c r="S399" s="776"/>
      <c r="T399" s="776"/>
      <c r="U399" s="776"/>
      <c r="V399" s="776"/>
      <c r="W399" s="776"/>
      <c r="X399" s="776"/>
      <c r="Y399" s="776"/>
      <c r="Z399" s="776"/>
      <c r="AA399" s="776"/>
      <c r="AB399" s="776"/>
      <c r="AC399" s="776"/>
      <c r="AD399" s="776"/>
      <c r="AE399" s="776"/>
      <c r="AF399" s="776"/>
      <c r="AG399" s="776"/>
      <c r="AH399" s="776"/>
      <c r="AI399" s="776"/>
      <c r="AJ399" s="776"/>
      <c r="AK399" s="776"/>
      <c r="AL399" s="776"/>
      <c r="AM399" s="776"/>
      <c r="AN399" s="776"/>
      <c r="AO399" s="776"/>
      <c r="AP399" s="776"/>
      <c r="AQ399" s="776"/>
      <c r="AR399" s="776"/>
      <c r="AS399" s="776"/>
      <c r="AT399" s="776"/>
      <c r="AU399" s="776"/>
      <c r="AV399" s="776"/>
      <c r="AW399" s="776"/>
      <c r="AX399" s="776"/>
      <c r="AY399" s="648"/>
      <c r="AZ399" s="644"/>
    </row>
    <row r="400" spans="1:56" ht="87.75" customHeight="1" x14ac:dyDescent="0.25">
      <c r="A400" s="18">
        <v>1</v>
      </c>
      <c r="B400" s="329" t="s">
        <v>7</v>
      </c>
      <c r="C400" s="334" t="s">
        <v>133</v>
      </c>
      <c r="D400" s="324" t="s">
        <v>947</v>
      </c>
      <c r="E400" s="324" t="s">
        <v>177</v>
      </c>
      <c r="F400" s="17">
        <v>6.1950000000000003</v>
      </c>
      <c r="G400" s="17">
        <v>6.2</v>
      </c>
      <c r="H400" s="324">
        <v>6.2</v>
      </c>
      <c r="I400" s="108" t="s">
        <v>41</v>
      </c>
      <c r="J400" s="197" t="s">
        <v>100</v>
      </c>
      <c r="K400" s="518" t="s">
        <v>1330</v>
      </c>
      <c r="L400" s="813"/>
      <c r="M400" s="813"/>
      <c r="N400" s="813"/>
      <c r="O400" s="813"/>
      <c r="P400" s="813"/>
      <c r="Q400" s="813"/>
      <c r="R400" s="813"/>
      <c r="S400" s="813"/>
      <c r="T400" s="813"/>
      <c r="U400" s="813"/>
      <c r="V400" s="813"/>
      <c r="W400" s="813"/>
      <c r="X400" s="813"/>
      <c r="Y400" s="813"/>
      <c r="Z400" s="813"/>
      <c r="AA400" s="813"/>
      <c r="AB400" s="813"/>
      <c r="AC400" s="813"/>
      <c r="AD400" s="813"/>
      <c r="AE400" s="813"/>
      <c r="AF400" s="813"/>
      <c r="AG400" s="813"/>
      <c r="AH400" s="813"/>
      <c r="AI400" s="813"/>
      <c r="AJ400" s="813"/>
      <c r="AK400" s="813"/>
      <c r="AL400" s="813"/>
      <c r="AM400" s="813"/>
      <c r="AN400" s="813"/>
      <c r="AO400" s="813"/>
      <c r="AP400" s="813"/>
      <c r="AQ400" s="813"/>
      <c r="AR400" s="813"/>
      <c r="AS400" s="813"/>
      <c r="AT400" s="813"/>
      <c r="AU400" s="813"/>
      <c r="AV400" s="813"/>
      <c r="AW400" s="813"/>
      <c r="AX400" s="813"/>
      <c r="AY400" s="646" t="s">
        <v>993</v>
      </c>
      <c r="AZ400" s="646" t="s">
        <v>974</v>
      </c>
      <c r="BA400" s="694"/>
    </row>
    <row r="401" spans="1:55" ht="99.75" customHeight="1" x14ac:dyDescent="0.25">
      <c r="A401" s="19">
        <v>2</v>
      </c>
      <c r="B401" s="394" t="s">
        <v>514</v>
      </c>
      <c r="C401" s="340" t="s">
        <v>133</v>
      </c>
      <c r="D401" s="425" t="s">
        <v>947</v>
      </c>
      <c r="E401" s="425" t="s">
        <v>177</v>
      </c>
      <c r="F401" s="192">
        <v>976</v>
      </c>
      <c r="G401" s="425">
        <v>265.2</v>
      </c>
      <c r="H401" s="425">
        <v>263.39999999999998</v>
      </c>
      <c r="I401" s="390" t="s">
        <v>41</v>
      </c>
      <c r="J401" s="262" t="s">
        <v>101</v>
      </c>
      <c r="K401" s="187" t="s">
        <v>1336</v>
      </c>
      <c r="L401" s="811"/>
      <c r="M401" s="811"/>
      <c r="N401" s="811"/>
      <c r="O401" s="811"/>
      <c r="P401" s="811"/>
      <c r="Q401" s="811"/>
      <c r="R401" s="811"/>
      <c r="S401" s="811"/>
      <c r="T401" s="811"/>
      <c r="U401" s="811"/>
      <c r="V401" s="811"/>
      <c r="W401" s="811"/>
      <c r="X401" s="811"/>
      <c r="Y401" s="811"/>
      <c r="Z401" s="811"/>
      <c r="AA401" s="811"/>
      <c r="AB401" s="811"/>
      <c r="AC401" s="811"/>
      <c r="AD401" s="811"/>
      <c r="AE401" s="811"/>
      <c r="AF401" s="811"/>
      <c r="AG401" s="811"/>
      <c r="AH401" s="811"/>
      <c r="AI401" s="811"/>
      <c r="AJ401" s="811"/>
      <c r="AK401" s="811"/>
      <c r="AL401" s="811"/>
      <c r="AM401" s="811"/>
      <c r="AN401" s="811"/>
      <c r="AO401" s="811"/>
      <c r="AP401" s="811"/>
      <c r="AQ401" s="811"/>
      <c r="AR401" s="811"/>
      <c r="AS401" s="811"/>
      <c r="AT401" s="811"/>
      <c r="AU401" s="811"/>
      <c r="AV401" s="811"/>
      <c r="AW401" s="811"/>
      <c r="AX401" s="811"/>
      <c r="AY401" s="646" t="s">
        <v>1132</v>
      </c>
      <c r="AZ401" s="646" t="s">
        <v>974</v>
      </c>
      <c r="BA401" s="694"/>
    </row>
    <row r="402" spans="1:55" ht="141.75" customHeight="1" x14ac:dyDescent="0.25">
      <c r="A402" s="18">
        <v>7</v>
      </c>
      <c r="B402" s="329" t="s">
        <v>178</v>
      </c>
      <c r="C402" s="334" t="s">
        <v>179</v>
      </c>
      <c r="D402" s="324" t="s">
        <v>947</v>
      </c>
      <c r="E402" s="324" t="s">
        <v>177</v>
      </c>
      <c r="F402" s="425" t="s">
        <v>0</v>
      </c>
      <c r="G402" s="270" t="s">
        <v>0</v>
      </c>
      <c r="H402" s="270"/>
      <c r="I402" s="324"/>
      <c r="J402" s="197"/>
      <c r="K402" s="519" t="s">
        <v>1331</v>
      </c>
      <c r="L402" s="814"/>
      <c r="M402" s="814"/>
      <c r="N402" s="814"/>
      <c r="O402" s="814"/>
      <c r="P402" s="814"/>
      <c r="Q402" s="814"/>
      <c r="R402" s="814"/>
      <c r="S402" s="814"/>
      <c r="T402" s="814"/>
      <c r="U402" s="814"/>
      <c r="V402" s="814"/>
      <c r="W402" s="814"/>
      <c r="X402" s="814"/>
      <c r="Y402" s="814"/>
      <c r="Z402" s="814"/>
      <c r="AA402" s="814"/>
      <c r="AB402" s="814"/>
      <c r="AC402" s="814"/>
      <c r="AD402" s="814"/>
      <c r="AE402" s="814"/>
      <c r="AF402" s="814"/>
      <c r="AG402" s="814"/>
      <c r="AH402" s="814"/>
      <c r="AI402" s="814"/>
      <c r="AJ402" s="814"/>
      <c r="AK402" s="814"/>
      <c r="AL402" s="814"/>
      <c r="AM402" s="814"/>
      <c r="AN402" s="814"/>
      <c r="AO402" s="814"/>
      <c r="AP402" s="814"/>
      <c r="AQ402" s="814"/>
      <c r="AR402" s="814"/>
      <c r="AS402" s="814"/>
      <c r="AT402" s="814"/>
      <c r="AU402" s="814"/>
      <c r="AV402" s="814"/>
      <c r="AW402" s="814"/>
      <c r="AX402" s="814"/>
      <c r="AY402" s="647" t="s">
        <v>993</v>
      </c>
      <c r="AZ402" s="647" t="s">
        <v>974</v>
      </c>
      <c r="BA402" s="628"/>
    </row>
    <row r="403" spans="1:55" ht="252" customHeight="1" x14ac:dyDescent="0.25">
      <c r="A403" s="16">
        <v>8</v>
      </c>
      <c r="B403" s="329" t="s">
        <v>53</v>
      </c>
      <c r="C403" s="334" t="s">
        <v>179</v>
      </c>
      <c r="D403" s="324" t="s">
        <v>947</v>
      </c>
      <c r="E403" s="324" t="s">
        <v>177</v>
      </c>
      <c r="F403" s="425" t="s">
        <v>0</v>
      </c>
      <c r="G403" s="270" t="s">
        <v>0</v>
      </c>
      <c r="H403" s="270"/>
      <c r="I403" s="324"/>
      <c r="J403" s="197"/>
      <c r="K403" s="187" t="s">
        <v>1332</v>
      </c>
      <c r="L403" s="811"/>
      <c r="M403" s="811"/>
      <c r="N403" s="811"/>
      <c r="O403" s="811"/>
      <c r="P403" s="811"/>
      <c r="Q403" s="811"/>
      <c r="R403" s="811"/>
      <c r="S403" s="811"/>
      <c r="T403" s="811"/>
      <c r="U403" s="811"/>
      <c r="V403" s="811"/>
      <c r="W403" s="811"/>
      <c r="X403" s="811"/>
      <c r="Y403" s="811"/>
      <c r="Z403" s="811"/>
      <c r="AA403" s="811"/>
      <c r="AB403" s="811"/>
      <c r="AC403" s="811"/>
      <c r="AD403" s="811"/>
      <c r="AE403" s="811"/>
      <c r="AF403" s="811"/>
      <c r="AG403" s="811"/>
      <c r="AH403" s="811"/>
      <c r="AI403" s="811"/>
      <c r="AJ403" s="811"/>
      <c r="AK403" s="811"/>
      <c r="AL403" s="811"/>
      <c r="AM403" s="811"/>
      <c r="AN403" s="811"/>
      <c r="AO403" s="811"/>
      <c r="AP403" s="811"/>
      <c r="AQ403" s="811"/>
      <c r="AR403" s="811"/>
      <c r="AS403" s="811"/>
      <c r="AT403" s="811"/>
      <c r="AU403" s="811"/>
      <c r="AV403" s="811"/>
      <c r="AW403" s="811"/>
      <c r="AX403" s="811"/>
      <c r="AY403" s="646" t="s">
        <v>993</v>
      </c>
      <c r="AZ403" s="646" t="s">
        <v>974</v>
      </c>
      <c r="BA403" s="628"/>
    </row>
    <row r="404" spans="1:55" ht="144" customHeight="1" x14ac:dyDescent="0.25">
      <c r="A404" s="18">
        <v>9</v>
      </c>
      <c r="B404" s="329" t="s">
        <v>180</v>
      </c>
      <c r="C404" s="334" t="s">
        <v>11</v>
      </c>
      <c r="D404" s="324" t="s">
        <v>947</v>
      </c>
      <c r="E404" s="324" t="s">
        <v>177</v>
      </c>
      <c r="F404" s="425" t="s">
        <v>0</v>
      </c>
      <c r="G404" s="270" t="s">
        <v>0</v>
      </c>
      <c r="H404" s="270"/>
      <c r="I404" s="324"/>
      <c r="J404" s="197"/>
      <c r="K404" s="187" t="s">
        <v>1262</v>
      </c>
      <c r="L404" s="811"/>
      <c r="M404" s="811"/>
      <c r="N404" s="811"/>
      <c r="O404" s="811"/>
      <c r="P404" s="811"/>
      <c r="Q404" s="811"/>
      <c r="R404" s="811"/>
      <c r="S404" s="811"/>
      <c r="T404" s="811"/>
      <c r="U404" s="811"/>
      <c r="V404" s="811"/>
      <c r="W404" s="811"/>
      <c r="X404" s="811"/>
      <c r="Y404" s="811"/>
      <c r="Z404" s="811"/>
      <c r="AA404" s="811"/>
      <c r="AB404" s="811"/>
      <c r="AC404" s="811"/>
      <c r="AD404" s="811"/>
      <c r="AE404" s="811"/>
      <c r="AF404" s="811"/>
      <c r="AG404" s="811"/>
      <c r="AH404" s="811"/>
      <c r="AI404" s="811"/>
      <c r="AJ404" s="811"/>
      <c r="AK404" s="811"/>
      <c r="AL404" s="811"/>
      <c r="AM404" s="811"/>
      <c r="AN404" s="811"/>
      <c r="AO404" s="811"/>
      <c r="AP404" s="811"/>
      <c r="AQ404" s="811"/>
      <c r="AR404" s="811"/>
      <c r="AS404" s="811"/>
      <c r="AT404" s="811"/>
      <c r="AU404" s="811"/>
      <c r="AV404" s="811"/>
      <c r="AW404" s="811"/>
      <c r="AX404" s="811"/>
      <c r="AY404" s="646" t="s">
        <v>993</v>
      </c>
      <c r="AZ404" s="646" t="s">
        <v>974</v>
      </c>
      <c r="BA404" s="628"/>
    </row>
    <row r="405" spans="1:55" ht="107.25" customHeight="1" x14ac:dyDescent="0.25">
      <c r="A405" s="18">
        <v>10</v>
      </c>
      <c r="B405" s="329" t="s">
        <v>181</v>
      </c>
      <c r="C405" s="334" t="s">
        <v>11</v>
      </c>
      <c r="D405" s="324" t="s">
        <v>947</v>
      </c>
      <c r="E405" s="324" t="s">
        <v>177</v>
      </c>
      <c r="F405" s="425" t="s">
        <v>0</v>
      </c>
      <c r="G405" s="270" t="s">
        <v>0</v>
      </c>
      <c r="H405" s="270"/>
      <c r="I405" s="324"/>
      <c r="J405" s="197"/>
      <c r="K405" s="187" t="s">
        <v>1333</v>
      </c>
      <c r="L405" s="811"/>
      <c r="M405" s="811"/>
      <c r="N405" s="811"/>
      <c r="O405" s="811"/>
      <c r="P405" s="811"/>
      <c r="Q405" s="811"/>
      <c r="R405" s="811"/>
      <c r="S405" s="811"/>
      <c r="T405" s="811"/>
      <c r="U405" s="811"/>
      <c r="V405" s="811"/>
      <c r="W405" s="811"/>
      <c r="X405" s="811"/>
      <c r="Y405" s="811"/>
      <c r="Z405" s="811"/>
      <c r="AA405" s="811"/>
      <c r="AB405" s="811"/>
      <c r="AC405" s="811"/>
      <c r="AD405" s="811"/>
      <c r="AE405" s="811"/>
      <c r="AF405" s="811"/>
      <c r="AG405" s="811"/>
      <c r="AH405" s="811"/>
      <c r="AI405" s="811"/>
      <c r="AJ405" s="811"/>
      <c r="AK405" s="811"/>
      <c r="AL405" s="811"/>
      <c r="AM405" s="811"/>
      <c r="AN405" s="811"/>
      <c r="AO405" s="811"/>
      <c r="AP405" s="811"/>
      <c r="AQ405" s="811"/>
      <c r="AR405" s="811"/>
      <c r="AS405" s="811"/>
      <c r="AT405" s="811"/>
      <c r="AU405" s="811"/>
      <c r="AV405" s="811"/>
      <c r="AW405" s="811"/>
      <c r="AX405" s="811"/>
      <c r="AY405" s="646" t="s">
        <v>993</v>
      </c>
      <c r="AZ405" s="646" t="s">
        <v>974</v>
      </c>
      <c r="BA405" s="628"/>
    </row>
    <row r="406" spans="1:55" ht="221.25" customHeight="1" x14ac:dyDescent="0.25">
      <c r="A406" s="18">
        <v>11</v>
      </c>
      <c r="B406" s="329" t="s">
        <v>66</v>
      </c>
      <c r="C406" s="334" t="s">
        <v>179</v>
      </c>
      <c r="D406" s="324" t="s">
        <v>947</v>
      </c>
      <c r="E406" s="324" t="s">
        <v>177</v>
      </c>
      <c r="F406" s="425" t="s">
        <v>0</v>
      </c>
      <c r="G406" s="270" t="s">
        <v>0</v>
      </c>
      <c r="H406" s="270"/>
      <c r="I406" s="324"/>
      <c r="J406" s="197"/>
      <c r="K406" s="187" t="s">
        <v>1335</v>
      </c>
      <c r="L406" s="811"/>
      <c r="M406" s="811"/>
      <c r="N406" s="811"/>
      <c r="O406" s="811"/>
      <c r="P406" s="811"/>
      <c r="Q406" s="811"/>
      <c r="R406" s="811"/>
      <c r="S406" s="811"/>
      <c r="T406" s="811"/>
      <c r="U406" s="811"/>
      <c r="V406" s="811"/>
      <c r="W406" s="811"/>
      <c r="X406" s="811"/>
      <c r="Y406" s="811"/>
      <c r="Z406" s="811"/>
      <c r="AA406" s="811"/>
      <c r="AB406" s="811"/>
      <c r="AC406" s="811"/>
      <c r="AD406" s="811"/>
      <c r="AE406" s="811"/>
      <c r="AF406" s="811"/>
      <c r="AG406" s="811"/>
      <c r="AH406" s="811"/>
      <c r="AI406" s="811"/>
      <c r="AJ406" s="811"/>
      <c r="AK406" s="811"/>
      <c r="AL406" s="811"/>
      <c r="AM406" s="811"/>
      <c r="AN406" s="811"/>
      <c r="AO406" s="811"/>
      <c r="AP406" s="811"/>
      <c r="AQ406" s="811"/>
      <c r="AR406" s="811"/>
      <c r="AS406" s="811"/>
      <c r="AT406" s="811"/>
      <c r="AU406" s="811"/>
      <c r="AV406" s="811"/>
      <c r="AW406" s="811"/>
      <c r="AX406" s="811"/>
      <c r="AY406" s="646" t="s">
        <v>993</v>
      </c>
      <c r="AZ406" s="646" t="s">
        <v>974</v>
      </c>
      <c r="BA406" s="628"/>
    </row>
    <row r="407" spans="1:55" ht="338.25" customHeight="1" x14ac:dyDescent="0.25">
      <c r="A407" s="18">
        <v>12</v>
      </c>
      <c r="B407" s="329" t="s">
        <v>182</v>
      </c>
      <c r="C407" s="334" t="s">
        <v>179</v>
      </c>
      <c r="D407" s="324" t="s">
        <v>947</v>
      </c>
      <c r="E407" s="324" t="s">
        <v>177</v>
      </c>
      <c r="F407" s="425" t="s">
        <v>0</v>
      </c>
      <c r="G407" s="270" t="s">
        <v>0</v>
      </c>
      <c r="H407" s="270"/>
      <c r="I407" s="324"/>
      <c r="J407" s="197"/>
      <c r="K407" s="187" t="s">
        <v>1334</v>
      </c>
      <c r="L407" s="811"/>
      <c r="M407" s="811"/>
      <c r="N407" s="811"/>
      <c r="O407" s="811"/>
      <c r="P407" s="811"/>
      <c r="Q407" s="811"/>
      <c r="R407" s="811"/>
      <c r="S407" s="811"/>
      <c r="T407" s="811"/>
      <c r="U407" s="811"/>
      <c r="V407" s="811"/>
      <c r="W407" s="811"/>
      <c r="X407" s="811"/>
      <c r="Y407" s="811"/>
      <c r="Z407" s="811"/>
      <c r="AA407" s="811"/>
      <c r="AB407" s="811"/>
      <c r="AC407" s="811"/>
      <c r="AD407" s="811"/>
      <c r="AE407" s="811"/>
      <c r="AF407" s="811"/>
      <c r="AG407" s="811"/>
      <c r="AH407" s="811"/>
      <c r="AI407" s="811"/>
      <c r="AJ407" s="811"/>
      <c r="AK407" s="811"/>
      <c r="AL407" s="811"/>
      <c r="AM407" s="811"/>
      <c r="AN407" s="811"/>
      <c r="AO407" s="811"/>
      <c r="AP407" s="811"/>
      <c r="AQ407" s="811"/>
      <c r="AR407" s="811"/>
      <c r="AS407" s="811"/>
      <c r="AT407" s="811"/>
      <c r="AU407" s="811"/>
      <c r="AV407" s="811"/>
      <c r="AW407" s="811"/>
      <c r="AX407" s="811"/>
      <c r="AY407" s="646" t="s">
        <v>993</v>
      </c>
      <c r="AZ407" s="646" t="s">
        <v>974</v>
      </c>
      <c r="BA407" s="628"/>
    </row>
    <row r="408" spans="1:55" ht="160.5" customHeight="1" x14ac:dyDescent="0.25">
      <c r="A408" s="18">
        <v>13</v>
      </c>
      <c r="B408" s="329" t="s">
        <v>183</v>
      </c>
      <c r="C408" s="334" t="s">
        <v>179</v>
      </c>
      <c r="D408" s="324" t="s">
        <v>947</v>
      </c>
      <c r="E408" s="324" t="s">
        <v>177</v>
      </c>
      <c r="F408" s="425" t="s">
        <v>0</v>
      </c>
      <c r="G408" s="270" t="s">
        <v>0</v>
      </c>
      <c r="H408" s="270"/>
      <c r="I408" s="324"/>
      <c r="J408" s="197"/>
      <c r="K408" s="518" t="s">
        <v>949</v>
      </c>
      <c r="L408" s="813"/>
      <c r="M408" s="813"/>
      <c r="N408" s="813"/>
      <c r="O408" s="813"/>
      <c r="P408" s="813"/>
      <c r="Q408" s="813"/>
      <c r="R408" s="813"/>
      <c r="S408" s="813"/>
      <c r="T408" s="813"/>
      <c r="U408" s="813"/>
      <c r="V408" s="813"/>
      <c r="W408" s="813"/>
      <c r="X408" s="813"/>
      <c r="Y408" s="813"/>
      <c r="Z408" s="813"/>
      <c r="AA408" s="813"/>
      <c r="AB408" s="813"/>
      <c r="AC408" s="813"/>
      <c r="AD408" s="813"/>
      <c r="AE408" s="813"/>
      <c r="AF408" s="813"/>
      <c r="AG408" s="813"/>
      <c r="AH408" s="813"/>
      <c r="AI408" s="813"/>
      <c r="AJ408" s="813"/>
      <c r="AK408" s="813"/>
      <c r="AL408" s="813"/>
      <c r="AM408" s="813"/>
      <c r="AN408" s="813"/>
      <c r="AO408" s="813"/>
      <c r="AP408" s="813"/>
      <c r="AQ408" s="813"/>
      <c r="AR408" s="813"/>
      <c r="AS408" s="813"/>
      <c r="AT408" s="813"/>
      <c r="AU408" s="813"/>
      <c r="AV408" s="813"/>
      <c r="AW408" s="813"/>
      <c r="AX408" s="813"/>
      <c r="AY408" s="646" t="s">
        <v>993</v>
      </c>
      <c r="AZ408" s="646" t="s">
        <v>974</v>
      </c>
      <c r="BA408" s="628"/>
    </row>
    <row r="409" spans="1:55" ht="133.5" customHeight="1" x14ac:dyDescent="0.25">
      <c r="A409" s="16">
        <v>14</v>
      </c>
      <c r="B409" s="329" t="s">
        <v>184</v>
      </c>
      <c r="C409" s="334" t="s">
        <v>179</v>
      </c>
      <c r="D409" s="324" t="s">
        <v>947</v>
      </c>
      <c r="E409" s="324" t="s">
        <v>177</v>
      </c>
      <c r="F409" s="425" t="s">
        <v>0</v>
      </c>
      <c r="G409" s="270" t="s">
        <v>0</v>
      </c>
      <c r="H409" s="270"/>
      <c r="I409" s="324"/>
      <c r="J409" s="197"/>
      <c r="K409" s="593" t="s">
        <v>950</v>
      </c>
      <c r="L409" s="775"/>
      <c r="M409" s="775"/>
      <c r="N409" s="775"/>
      <c r="O409" s="775"/>
      <c r="P409" s="775"/>
      <c r="Q409" s="775"/>
      <c r="R409" s="775"/>
      <c r="S409" s="775"/>
      <c r="T409" s="775"/>
      <c r="U409" s="775"/>
      <c r="V409" s="775"/>
      <c r="W409" s="775"/>
      <c r="X409" s="775"/>
      <c r="Y409" s="775"/>
      <c r="Z409" s="775"/>
      <c r="AA409" s="775"/>
      <c r="AB409" s="775"/>
      <c r="AC409" s="775"/>
      <c r="AD409" s="775"/>
      <c r="AE409" s="775"/>
      <c r="AF409" s="775"/>
      <c r="AG409" s="775"/>
      <c r="AH409" s="775"/>
      <c r="AI409" s="775"/>
      <c r="AJ409" s="775"/>
      <c r="AK409" s="775"/>
      <c r="AL409" s="775"/>
      <c r="AM409" s="775"/>
      <c r="AN409" s="775"/>
      <c r="AO409" s="775"/>
      <c r="AP409" s="775"/>
      <c r="AQ409" s="775"/>
      <c r="AR409" s="775"/>
      <c r="AS409" s="775"/>
      <c r="AT409" s="775"/>
      <c r="AU409" s="775"/>
      <c r="AV409" s="775"/>
      <c r="AW409" s="775"/>
      <c r="AX409" s="775"/>
      <c r="AY409" s="647" t="s">
        <v>993</v>
      </c>
      <c r="AZ409" s="647" t="s">
        <v>974</v>
      </c>
      <c r="BA409" s="628"/>
    </row>
    <row r="410" spans="1:55" ht="31.5" customHeight="1" x14ac:dyDescent="0.25">
      <c r="A410" s="24"/>
      <c r="B410" s="402" t="s">
        <v>16</v>
      </c>
      <c r="C410" s="112" t="s">
        <v>26</v>
      </c>
      <c r="D410" s="156"/>
      <c r="E410" s="219"/>
      <c r="F410" s="219"/>
      <c r="G410" s="221">
        <f>G412+G413+G414</f>
        <v>271.39999999999998</v>
      </c>
      <c r="H410" s="221">
        <f>H412+H413+H414</f>
        <v>269.59999999999997</v>
      </c>
      <c r="I410" s="216"/>
      <c r="J410" s="236"/>
      <c r="K410" s="503"/>
      <c r="L410" s="773"/>
      <c r="M410" s="773"/>
      <c r="N410" s="773"/>
      <c r="O410" s="773"/>
      <c r="P410" s="773"/>
      <c r="Q410" s="773"/>
      <c r="R410" s="773"/>
      <c r="S410" s="773"/>
      <c r="T410" s="773"/>
      <c r="U410" s="773"/>
      <c r="V410" s="773"/>
      <c r="W410" s="773"/>
      <c r="X410" s="773"/>
      <c r="Y410" s="773"/>
      <c r="Z410" s="773"/>
      <c r="AA410" s="773"/>
      <c r="AB410" s="773"/>
      <c r="AC410" s="773"/>
      <c r="AD410" s="773"/>
      <c r="AE410" s="773"/>
      <c r="AF410" s="773"/>
      <c r="AG410" s="773"/>
      <c r="AH410" s="773"/>
      <c r="AI410" s="773"/>
      <c r="AJ410" s="773"/>
      <c r="AK410" s="773"/>
      <c r="AL410" s="773"/>
      <c r="AM410" s="773"/>
      <c r="AN410" s="773"/>
      <c r="AO410" s="773"/>
      <c r="AP410" s="773"/>
      <c r="AQ410" s="773"/>
      <c r="AR410" s="773"/>
      <c r="AS410" s="773"/>
      <c r="AT410" s="773"/>
      <c r="AU410" s="773"/>
      <c r="AV410" s="773"/>
      <c r="AW410" s="773"/>
      <c r="AX410" s="773"/>
      <c r="AY410" s="648"/>
      <c r="AZ410" s="644"/>
      <c r="BC410" s="103">
        <v>1</v>
      </c>
    </row>
    <row r="411" spans="1:55" ht="15.75" customHeight="1" x14ac:dyDescent="0.25">
      <c r="A411" s="5"/>
      <c r="B411" s="33" t="s">
        <v>30</v>
      </c>
      <c r="C411" s="118"/>
      <c r="D411" s="387"/>
      <c r="E411" s="217"/>
      <c r="F411" s="217"/>
      <c r="G411" s="217"/>
      <c r="H411" s="217"/>
      <c r="I411" s="217"/>
      <c r="J411" s="530"/>
      <c r="K411" s="506"/>
      <c r="L411" s="779"/>
      <c r="M411" s="779"/>
      <c r="N411" s="779"/>
      <c r="O411" s="779"/>
      <c r="P411" s="779"/>
      <c r="Q411" s="779"/>
      <c r="R411" s="779"/>
      <c r="S411" s="779"/>
      <c r="T411" s="779"/>
      <c r="U411" s="779"/>
      <c r="V411" s="779"/>
      <c r="W411" s="779"/>
      <c r="X411" s="779"/>
      <c r="Y411" s="779"/>
      <c r="Z411" s="779"/>
      <c r="AA411" s="779"/>
      <c r="AB411" s="779"/>
      <c r="AC411" s="779"/>
      <c r="AD411" s="779"/>
      <c r="AE411" s="779"/>
      <c r="AF411" s="779"/>
      <c r="AG411" s="779"/>
      <c r="AH411" s="779"/>
      <c r="AI411" s="779"/>
      <c r="AJ411" s="779"/>
      <c r="AK411" s="779"/>
      <c r="AL411" s="779"/>
      <c r="AM411" s="779"/>
      <c r="AN411" s="779"/>
      <c r="AO411" s="779"/>
      <c r="AP411" s="779"/>
      <c r="AQ411" s="779"/>
      <c r="AR411" s="779"/>
      <c r="AS411" s="779"/>
      <c r="AT411" s="779"/>
      <c r="AU411" s="779"/>
      <c r="AV411" s="779"/>
      <c r="AW411" s="779"/>
      <c r="AX411" s="779"/>
      <c r="AY411" s="648"/>
      <c r="AZ411" s="644"/>
    </row>
    <row r="412" spans="1:55" ht="31.5" customHeight="1" x14ac:dyDescent="0.25">
      <c r="A412" s="3"/>
      <c r="B412" s="382" t="s">
        <v>8</v>
      </c>
      <c r="C412" s="111" t="s">
        <v>26</v>
      </c>
      <c r="D412" s="387"/>
      <c r="E412" s="217"/>
      <c r="F412" s="217"/>
      <c r="G412" s="222">
        <v>0</v>
      </c>
      <c r="H412" s="222">
        <v>0</v>
      </c>
      <c r="I412" s="217"/>
      <c r="J412" s="530"/>
      <c r="K412" s="506"/>
      <c r="L412" s="779"/>
      <c r="M412" s="779"/>
      <c r="N412" s="779"/>
      <c r="O412" s="779"/>
      <c r="P412" s="779"/>
      <c r="Q412" s="779"/>
      <c r="R412" s="779"/>
      <c r="S412" s="779"/>
      <c r="T412" s="779"/>
      <c r="U412" s="779"/>
      <c r="V412" s="779"/>
      <c r="W412" s="779"/>
      <c r="X412" s="779"/>
      <c r="Y412" s="779"/>
      <c r="Z412" s="779"/>
      <c r="AA412" s="779"/>
      <c r="AB412" s="779"/>
      <c r="AC412" s="779"/>
      <c r="AD412" s="779"/>
      <c r="AE412" s="779"/>
      <c r="AF412" s="779"/>
      <c r="AG412" s="779"/>
      <c r="AH412" s="779"/>
      <c r="AI412" s="779"/>
      <c r="AJ412" s="779"/>
      <c r="AK412" s="779"/>
      <c r="AL412" s="779"/>
      <c r="AM412" s="779"/>
      <c r="AN412" s="779"/>
      <c r="AO412" s="779"/>
      <c r="AP412" s="779"/>
      <c r="AQ412" s="779"/>
      <c r="AR412" s="779"/>
      <c r="AS412" s="779"/>
      <c r="AT412" s="779"/>
      <c r="AU412" s="779"/>
      <c r="AV412" s="779"/>
      <c r="AW412" s="779"/>
      <c r="AX412" s="779"/>
      <c r="AY412" s="648"/>
      <c r="AZ412" s="644"/>
      <c r="BC412" s="103">
        <v>1</v>
      </c>
    </row>
    <row r="413" spans="1:55" ht="31.5" customHeight="1" x14ac:dyDescent="0.25">
      <c r="A413" s="3"/>
      <c r="B413" s="382" t="s">
        <v>31</v>
      </c>
      <c r="C413" s="111" t="s">
        <v>26</v>
      </c>
      <c r="D413" s="387"/>
      <c r="E413" s="217"/>
      <c r="F413" s="217"/>
      <c r="G413" s="222">
        <f>G400+G401</f>
        <v>271.39999999999998</v>
      </c>
      <c r="H413" s="222">
        <f>H400+H401</f>
        <v>269.59999999999997</v>
      </c>
      <c r="I413" s="217"/>
      <c r="J413" s="530"/>
      <c r="K413" s="506"/>
      <c r="L413" s="779"/>
      <c r="M413" s="779"/>
      <c r="N413" s="779"/>
      <c r="O413" s="779"/>
      <c r="P413" s="779"/>
      <c r="Q413" s="779"/>
      <c r="R413" s="779"/>
      <c r="S413" s="779"/>
      <c r="T413" s="779"/>
      <c r="U413" s="779"/>
      <c r="V413" s="779"/>
      <c r="W413" s="779"/>
      <c r="X413" s="779"/>
      <c r="Y413" s="779"/>
      <c r="Z413" s="779"/>
      <c r="AA413" s="779"/>
      <c r="AB413" s="779"/>
      <c r="AC413" s="779"/>
      <c r="AD413" s="779"/>
      <c r="AE413" s="779"/>
      <c r="AF413" s="779"/>
      <c r="AG413" s="779"/>
      <c r="AH413" s="779"/>
      <c r="AI413" s="779"/>
      <c r="AJ413" s="779"/>
      <c r="AK413" s="779"/>
      <c r="AL413" s="779"/>
      <c r="AM413" s="779"/>
      <c r="AN413" s="779"/>
      <c r="AO413" s="779"/>
      <c r="AP413" s="779"/>
      <c r="AQ413" s="779"/>
      <c r="AR413" s="779"/>
      <c r="AS413" s="779"/>
      <c r="AT413" s="779"/>
      <c r="AU413" s="779"/>
      <c r="AV413" s="779"/>
      <c r="AW413" s="779"/>
      <c r="AX413" s="779"/>
      <c r="AY413" s="648"/>
      <c r="AZ413" s="644"/>
      <c r="BC413" s="103">
        <v>1</v>
      </c>
    </row>
    <row r="414" spans="1:55" ht="31.5" customHeight="1" x14ac:dyDescent="0.25">
      <c r="A414" s="3"/>
      <c r="B414" s="382" t="s">
        <v>32</v>
      </c>
      <c r="C414" s="111" t="s">
        <v>26</v>
      </c>
      <c r="D414" s="387"/>
      <c r="E414" s="217"/>
      <c r="F414" s="217"/>
      <c r="G414" s="222">
        <v>0</v>
      </c>
      <c r="H414" s="222">
        <v>0</v>
      </c>
      <c r="I414" s="217"/>
      <c r="J414" s="530"/>
      <c r="K414" s="506"/>
      <c r="L414" s="779"/>
      <c r="M414" s="779"/>
      <c r="N414" s="779"/>
      <c r="O414" s="779"/>
      <c r="P414" s="779"/>
      <c r="Q414" s="779"/>
      <c r="R414" s="779"/>
      <c r="S414" s="779"/>
      <c r="T414" s="779"/>
      <c r="U414" s="779"/>
      <c r="V414" s="779"/>
      <c r="W414" s="779"/>
      <c r="X414" s="779"/>
      <c r="Y414" s="779"/>
      <c r="Z414" s="779"/>
      <c r="AA414" s="779"/>
      <c r="AB414" s="779"/>
      <c r="AC414" s="779"/>
      <c r="AD414" s="779"/>
      <c r="AE414" s="779"/>
      <c r="AF414" s="779"/>
      <c r="AG414" s="779"/>
      <c r="AH414" s="779"/>
      <c r="AI414" s="779"/>
      <c r="AJ414" s="779"/>
      <c r="AK414" s="779"/>
      <c r="AL414" s="779"/>
      <c r="AM414" s="779"/>
      <c r="AN414" s="779"/>
      <c r="AO414" s="779"/>
      <c r="AP414" s="779"/>
      <c r="AQ414" s="779"/>
      <c r="AR414" s="779"/>
      <c r="AS414" s="779"/>
      <c r="AT414" s="779"/>
      <c r="AU414" s="779"/>
      <c r="AV414" s="779"/>
      <c r="AW414" s="779"/>
      <c r="AX414" s="779"/>
      <c r="AY414" s="648"/>
      <c r="AZ414" s="644"/>
      <c r="BC414" s="103">
        <v>1</v>
      </c>
    </row>
    <row r="415" spans="1:55" ht="15.75" customHeight="1" x14ac:dyDescent="0.25">
      <c r="A415" s="13"/>
      <c r="B415" s="80" t="s">
        <v>409</v>
      </c>
      <c r="C415" s="100"/>
      <c r="D415" s="417"/>
      <c r="E415" s="216"/>
      <c r="F415" s="219"/>
      <c r="G415" s="496"/>
      <c r="H415" s="496"/>
      <c r="I415" s="216"/>
      <c r="J415" s="236"/>
      <c r="K415" s="503"/>
      <c r="L415" s="773"/>
      <c r="M415" s="773"/>
      <c r="N415" s="773"/>
      <c r="O415" s="773"/>
      <c r="P415" s="773"/>
      <c r="Q415" s="773"/>
      <c r="R415" s="773"/>
      <c r="S415" s="773"/>
      <c r="T415" s="773"/>
      <c r="U415" s="773"/>
      <c r="V415" s="773"/>
      <c r="W415" s="773"/>
      <c r="X415" s="773"/>
      <c r="Y415" s="773"/>
      <c r="Z415" s="773"/>
      <c r="AA415" s="773"/>
      <c r="AB415" s="773"/>
      <c r="AC415" s="773"/>
      <c r="AD415" s="773"/>
      <c r="AE415" s="773"/>
      <c r="AF415" s="773"/>
      <c r="AG415" s="773"/>
      <c r="AH415" s="773"/>
      <c r="AI415" s="773"/>
      <c r="AJ415" s="773"/>
      <c r="AK415" s="773"/>
      <c r="AL415" s="773"/>
      <c r="AM415" s="773"/>
      <c r="AN415" s="773"/>
      <c r="AO415" s="773"/>
      <c r="AP415" s="773"/>
      <c r="AQ415" s="773"/>
      <c r="AR415" s="773"/>
      <c r="AS415" s="773"/>
      <c r="AT415" s="773"/>
      <c r="AU415" s="773"/>
      <c r="AV415" s="773"/>
      <c r="AW415" s="773"/>
      <c r="AX415" s="773"/>
      <c r="AY415" s="648"/>
      <c r="AZ415" s="644"/>
    </row>
    <row r="416" spans="1:55" ht="15.75" customHeight="1" x14ac:dyDescent="0.25">
      <c r="A416" s="13"/>
      <c r="B416" s="401" t="s">
        <v>77</v>
      </c>
      <c r="C416" s="114"/>
      <c r="D416" s="435"/>
      <c r="E416" s="214"/>
      <c r="F416" s="214"/>
      <c r="G416" s="219"/>
      <c r="H416" s="219"/>
      <c r="I416" s="219"/>
      <c r="J416" s="532"/>
      <c r="K416" s="507"/>
      <c r="L416" s="780"/>
      <c r="M416" s="780"/>
      <c r="N416" s="780"/>
      <c r="O416" s="780"/>
      <c r="P416" s="780"/>
      <c r="Q416" s="780"/>
      <c r="R416" s="780"/>
      <c r="S416" s="780"/>
      <c r="T416" s="780"/>
      <c r="U416" s="780"/>
      <c r="V416" s="780"/>
      <c r="W416" s="780"/>
      <c r="X416" s="780"/>
      <c r="Y416" s="780"/>
      <c r="Z416" s="780"/>
      <c r="AA416" s="780"/>
      <c r="AB416" s="780"/>
      <c r="AC416" s="780"/>
      <c r="AD416" s="780"/>
      <c r="AE416" s="780"/>
      <c r="AF416" s="780"/>
      <c r="AG416" s="780"/>
      <c r="AH416" s="780"/>
      <c r="AI416" s="780"/>
      <c r="AJ416" s="780"/>
      <c r="AK416" s="780"/>
      <c r="AL416" s="780"/>
      <c r="AM416" s="780"/>
      <c r="AN416" s="780"/>
      <c r="AO416" s="780"/>
      <c r="AP416" s="780"/>
      <c r="AQ416" s="780"/>
      <c r="AR416" s="780"/>
      <c r="AS416" s="780"/>
      <c r="AT416" s="780"/>
      <c r="AU416" s="780"/>
      <c r="AV416" s="780"/>
      <c r="AW416" s="780"/>
      <c r="AX416" s="780"/>
      <c r="AY416" s="645"/>
      <c r="AZ416" s="645"/>
    </row>
    <row r="417" spans="1:55" ht="47.25" customHeight="1" x14ac:dyDescent="0.25">
      <c r="A417" s="397">
        <v>1</v>
      </c>
      <c r="B417" s="15" t="s">
        <v>171</v>
      </c>
      <c r="C417" s="125" t="s">
        <v>38</v>
      </c>
      <c r="D417" s="425" t="s">
        <v>671</v>
      </c>
      <c r="E417" s="425" t="s">
        <v>719</v>
      </c>
      <c r="F417" s="390">
        <v>80</v>
      </c>
      <c r="G417" s="390">
        <v>80</v>
      </c>
      <c r="H417" s="390">
        <v>80</v>
      </c>
      <c r="I417" s="438" t="s">
        <v>947</v>
      </c>
      <c r="J417" s="451" t="s">
        <v>947</v>
      </c>
      <c r="K417" s="590" t="s">
        <v>965</v>
      </c>
      <c r="L417" s="785"/>
      <c r="M417" s="785"/>
      <c r="N417" s="785"/>
      <c r="O417" s="785"/>
      <c r="P417" s="785"/>
      <c r="Q417" s="785"/>
      <c r="R417" s="785"/>
      <c r="S417" s="785"/>
      <c r="T417" s="785"/>
      <c r="U417" s="785"/>
      <c r="V417" s="785"/>
      <c r="W417" s="785"/>
      <c r="X417" s="785"/>
      <c r="Y417" s="785"/>
      <c r="Z417" s="785"/>
      <c r="AA417" s="785"/>
      <c r="AB417" s="785"/>
      <c r="AC417" s="785"/>
      <c r="AD417" s="785"/>
      <c r="AE417" s="785"/>
      <c r="AF417" s="785"/>
      <c r="AG417" s="785"/>
      <c r="AH417" s="785"/>
      <c r="AI417" s="785"/>
      <c r="AJ417" s="785"/>
      <c r="AK417" s="785"/>
      <c r="AL417" s="785"/>
      <c r="AM417" s="785"/>
      <c r="AN417" s="785"/>
      <c r="AO417" s="785"/>
      <c r="AP417" s="785"/>
      <c r="AQ417" s="785"/>
      <c r="AR417" s="785"/>
      <c r="AS417" s="785"/>
      <c r="AT417" s="785"/>
      <c r="AU417" s="785"/>
      <c r="AV417" s="785"/>
      <c r="AW417" s="785"/>
      <c r="AX417" s="785"/>
      <c r="AY417" s="649" t="s">
        <v>993</v>
      </c>
      <c r="AZ417" s="647" t="s">
        <v>973</v>
      </c>
      <c r="BA417" s="618">
        <v>84</v>
      </c>
    </row>
    <row r="418" spans="1:55" ht="15.75" customHeight="1" x14ac:dyDescent="0.25">
      <c r="A418" s="416"/>
      <c r="B418" s="22" t="s">
        <v>37</v>
      </c>
      <c r="C418" s="131"/>
      <c r="D418" s="106"/>
      <c r="E418" s="227"/>
      <c r="F418" s="227"/>
      <c r="G418" s="226"/>
      <c r="H418" s="226"/>
      <c r="I418" s="373"/>
      <c r="J418" s="455"/>
      <c r="K418" s="505"/>
      <c r="L418" s="776"/>
      <c r="M418" s="776"/>
      <c r="N418" s="776"/>
      <c r="O418" s="776"/>
      <c r="P418" s="776"/>
      <c r="Q418" s="776"/>
      <c r="R418" s="776"/>
      <c r="S418" s="776"/>
      <c r="T418" s="776"/>
      <c r="U418" s="776"/>
      <c r="V418" s="776"/>
      <c r="W418" s="776"/>
      <c r="X418" s="776"/>
      <c r="Y418" s="776"/>
      <c r="Z418" s="776"/>
      <c r="AA418" s="776"/>
      <c r="AB418" s="776"/>
      <c r="AC418" s="776"/>
      <c r="AD418" s="776"/>
      <c r="AE418" s="776"/>
      <c r="AF418" s="776"/>
      <c r="AG418" s="776"/>
      <c r="AH418" s="776"/>
      <c r="AI418" s="776"/>
      <c r="AJ418" s="776"/>
      <c r="AK418" s="776"/>
      <c r="AL418" s="776"/>
      <c r="AM418" s="776"/>
      <c r="AN418" s="776"/>
      <c r="AO418" s="776"/>
      <c r="AP418" s="776"/>
      <c r="AQ418" s="776"/>
      <c r="AR418" s="776"/>
      <c r="AS418" s="776"/>
      <c r="AT418" s="776"/>
      <c r="AU418" s="776"/>
      <c r="AV418" s="776"/>
      <c r="AW418" s="776"/>
      <c r="AX418" s="776"/>
      <c r="AY418" s="648"/>
      <c r="AZ418" s="644"/>
    </row>
    <row r="419" spans="1:55" ht="278.25" customHeight="1" x14ac:dyDescent="0.25">
      <c r="A419" s="397">
        <v>1</v>
      </c>
      <c r="B419" s="389" t="s">
        <v>29</v>
      </c>
      <c r="C419" s="340" t="s">
        <v>23</v>
      </c>
      <c r="D419" s="425" t="s">
        <v>947</v>
      </c>
      <c r="E419" s="425" t="s">
        <v>515</v>
      </c>
      <c r="F419" s="425">
        <v>1</v>
      </c>
      <c r="G419" s="425">
        <v>1</v>
      </c>
      <c r="H419" s="425">
        <v>1</v>
      </c>
      <c r="I419" s="438"/>
      <c r="J419" s="451"/>
      <c r="K419" s="590" t="s">
        <v>1136</v>
      </c>
      <c r="L419" s="785"/>
      <c r="M419" s="785"/>
      <c r="N419" s="785"/>
      <c r="O419" s="785"/>
      <c r="P419" s="785"/>
      <c r="Q419" s="785"/>
      <c r="R419" s="785"/>
      <c r="S419" s="785"/>
      <c r="T419" s="785"/>
      <c r="U419" s="785"/>
      <c r="V419" s="785"/>
      <c r="W419" s="785"/>
      <c r="X419" s="785"/>
      <c r="Y419" s="785"/>
      <c r="Z419" s="785"/>
      <c r="AA419" s="785"/>
      <c r="AB419" s="785"/>
      <c r="AC419" s="785"/>
      <c r="AD419" s="785"/>
      <c r="AE419" s="785"/>
      <c r="AF419" s="785"/>
      <c r="AG419" s="785"/>
      <c r="AH419" s="785"/>
      <c r="AI419" s="785"/>
      <c r="AJ419" s="785"/>
      <c r="AK419" s="785"/>
      <c r="AL419" s="785"/>
      <c r="AM419" s="785"/>
      <c r="AN419" s="785"/>
      <c r="AO419" s="785"/>
      <c r="AP419" s="785"/>
      <c r="AQ419" s="785"/>
      <c r="AR419" s="785"/>
      <c r="AS419" s="785"/>
      <c r="AT419" s="785"/>
      <c r="AU419" s="785"/>
      <c r="AV419" s="785"/>
      <c r="AW419" s="785"/>
      <c r="AX419" s="785"/>
      <c r="AY419" s="647" t="s">
        <v>993</v>
      </c>
      <c r="AZ419" s="647" t="s">
        <v>974</v>
      </c>
    </row>
    <row r="420" spans="1:55" ht="82.5" customHeight="1" x14ac:dyDescent="0.25">
      <c r="A420" s="397">
        <v>2</v>
      </c>
      <c r="B420" s="389" t="s">
        <v>588</v>
      </c>
      <c r="C420" s="340" t="s">
        <v>23</v>
      </c>
      <c r="D420" s="425" t="s">
        <v>947</v>
      </c>
      <c r="E420" s="425" t="s">
        <v>516</v>
      </c>
      <c r="F420" s="425"/>
      <c r="G420" s="425">
        <v>9</v>
      </c>
      <c r="H420" s="425">
        <v>13</v>
      </c>
      <c r="I420" s="438"/>
      <c r="J420" s="451"/>
      <c r="K420" s="590" t="s">
        <v>1137</v>
      </c>
      <c r="L420" s="785"/>
      <c r="M420" s="785"/>
      <c r="N420" s="785"/>
      <c r="O420" s="785"/>
      <c r="P420" s="785"/>
      <c r="Q420" s="785"/>
      <c r="R420" s="785"/>
      <c r="S420" s="785"/>
      <c r="T420" s="785"/>
      <c r="U420" s="785"/>
      <c r="V420" s="785"/>
      <c r="W420" s="785"/>
      <c r="X420" s="785"/>
      <c r="Y420" s="785"/>
      <c r="Z420" s="785"/>
      <c r="AA420" s="785"/>
      <c r="AB420" s="785"/>
      <c r="AC420" s="785"/>
      <c r="AD420" s="785"/>
      <c r="AE420" s="785"/>
      <c r="AF420" s="785"/>
      <c r="AG420" s="785"/>
      <c r="AH420" s="785"/>
      <c r="AI420" s="785"/>
      <c r="AJ420" s="785"/>
      <c r="AK420" s="785"/>
      <c r="AL420" s="785"/>
      <c r="AM420" s="785"/>
      <c r="AN420" s="785"/>
      <c r="AO420" s="785"/>
      <c r="AP420" s="785"/>
      <c r="AQ420" s="785"/>
      <c r="AR420" s="785"/>
      <c r="AS420" s="785"/>
      <c r="AT420" s="785"/>
      <c r="AU420" s="785"/>
      <c r="AV420" s="785"/>
      <c r="AW420" s="785"/>
      <c r="AX420" s="785"/>
      <c r="AY420" s="647" t="s">
        <v>993</v>
      </c>
      <c r="AZ420" s="647" t="s">
        <v>974</v>
      </c>
    </row>
    <row r="421" spans="1:55" ht="81" customHeight="1" x14ac:dyDescent="0.25">
      <c r="A421" s="397">
        <v>3</v>
      </c>
      <c r="B421" s="389" t="s">
        <v>587</v>
      </c>
      <c r="C421" s="340" t="s">
        <v>23</v>
      </c>
      <c r="D421" s="425" t="s">
        <v>947</v>
      </c>
      <c r="E421" s="425" t="s">
        <v>517</v>
      </c>
      <c r="F421" s="425">
        <v>1</v>
      </c>
      <c r="G421" s="425">
        <v>1</v>
      </c>
      <c r="H421" s="425">
        <v>1</v>
      </c>
      <c r="I421" s="438"/>
      <c r="J421" s="451"/>
      <c r="K421" s="590" t="s">
        <v>1138</v>
      </c>
      <c r="L421" s="785"/>
      <c r="M421" s="785"/>
      <c r="N421" s="785"/>
      <c r="O421" s="785"/>
      <c r="P421" s="785"/>
      <c r="Q421" s="785"/>
      <c r="R421" s="785"/>
      <c r="S421" s="785"/>
      <c r="T421" s="785"/>
      <c r="U421" s="785"/>
      <c r="V421" s="785"/>
      <c r="W421" s="785"/>
      <c r="X421" s="785"/>
      <c r="Y421" s="785"/>
      <c r="Z421" s="785"/>
      <c r="AA421" s="785"/>
      <c r="AB421" s="785"/>
      <c r="AC421" s="785"/>
      <c r="AD421" s="785"/>
      <c r="AE421" s="785"/>
      <c r="AF421" s="785"/>
      <c r="AG421" s="785"/>
      <c r="AH421" s="785"/>
      <c r="AI421" s="785"/>
      <c r="AJ421" s="785"/>
      <c r="AK421" s="785"/>
      <c r="AL421" s="785"/>
      <c r="AM421" s="785"/>
      <c r="AN421" s="785"/>
      <c r="AO421" s="785"/>
      <c r="AP421" s="785"/>
      <c r="AQ421" s="785"/>
      <c r="AR421" s="785"/>
      <c r="AS421" s="785"/>
      <c r="AT421" s="785"/>
      <c r="AU421" s="785"/>
      <c r="AV421" s="785"/>
      <c r="AW421" s="785"/>
      <c r="AX421" s="785"/>
      <c r="AY421" s="647" t="s">
        <v>993</v>
      </c>
      <c r="AZ421" s="647" t="s">
        <v>974</v>
      </c>
    </row>
    <row r="422" spans="1:55" ht="63" customHeight="1" x14ac:dyDescent="0.25">
      <c r="A422" s="397">
        <v>4</v>
      </c>
      <c r="B422" s="389" t="s">
        <v>83</v>
      </c>
      <c r="C422" s="340" t="s">
        <v>26</v>
      </c>
      <c r="D422" s="425" t="s">
        <v>947</v>
      </c>
      <c r="E422" s="425" t="s">
        <v>518</v>
      </c>
      <c r="F422" s="425">
        <v>3.5</v>
      </c>
      <c r="G422" s="425">
        <v>6.5</v>
      </c>
      <c r="H422" s="425">
        <v>6.5</v>
      </c>
      <c r="I422" s="468" t="s">
        <v>41</v>
      </c>
      <c r="J422" s="451" t="s">
        <v>434</v>
      </c>
      <c r="K422" s="187" t="s">
        <v>1275</v>
      </c>
      <c r="L422" s="811"/>
      <c r="M422" s="811"/>
      <c r="N422" s="811"/>
      <c r="O422" s="811"/>
      <c r="P422" s="811"/>
      <c r="Q422" s="811"/>
      <c r="R422" s="811"/>
      <c r="S422" s="811"/>
      <c r="T422" s="811"/>
      <c r="U422" s="811"/>
      <c r="V422" s="811"/>
      <c r="W422" s="811"/>
      <c r="X422" s="811"/>
      <c r="Y422" s="811"/>
      <c r="Z422" s="811"/>
      <c r="AA422" s="811"/>
      <c r="AB422" s="811"/>
      <c r="AC422" s="811"/>
      <c r="AD422" s="811"/>
      <c r="AE422" s="811"/>
      <c r="AF422" s="811"/>
      <c r="AG422" s="811"/>
      <c r="AH422" s="811"/>
      <c r="AI422" s="811"/>
      <c r="AJ422" s="811"/>
      <c r="AK422" s="811"/>
      <c r="AL422" s="811"/>
      <c r="AM422" s="811"/>
      <c r="AN422" s="811"/>
      <c r="AO422" s="811"/>
      <c r="AP422" s="811"/>
      <c r="AQ422" s="811"/>
      <c r="AR422" s="811"/>
      <c r="AS422" s="811"/>
      <c r="AT422" s="811"/>
      <c r="AU422" s="811"/>
      <c r="AV422" s="811"/>
      <c r="AW422" s="811"/>
      <c r="AX422" s="811"/>
      <c r="AY422" s="646" t="s">
        <v>993</v>
      </c>
      <c r="AZ422" s="646" t="s">
        <v>974</v>
      </c>
    </row>
    <row r="423" spans="1:55" ht="31.5" customHeight="1" x14ac:dyDescent="0.25">
      <c r="A423" s="24"/>
      <c r="B423" s="402" t="s">
        <v>16</v>
      </c>
      <c r="C423" s="112" t="s">
        <v>26</v>
      </c>
      <c r="D423" s="158"/>
      <c r="E423" s="221"/>
      <c r="F423" s="221"/>
      <c r="G423" s="221">
        <f>G425+G426+G427</f>
        <v>6.5</v>
      </c>
      <c r="H423" s="221">
        <f>H425+H426+H427</f>
        <v>6.5</v>
      </c>
      <c r="I423" s="216"/>
      <c r="J423" s="236"/>
      <c r="K423" s="503"/>
      <c r="L423" s="773"/>
      <c r="M423" s="773"/>
      <c r="N423" s="773"/>
      <c r="O423" s="773"/>
      <c r="P423" s="773"/>
      <c r="Q423" s="773"/>
      <c r="R423" s="773"/>
      <c r="S423" s="773"/>
      <c r="T423" s="773"/>
      <c r="U423" s="773"/>
      <c r="V423" s="773"/>
      <c r="W423" s="773"/>
      <c r="X423" s="773"/>
      <c r="Y423" s="773"/>
      <c r="Z423" s="773"/>
      <c r="AA423" s="773"/>
      <c r="AB423" s="773"/>
      <c r="AC423" s="773"/>
      <c r="AD423" s="773"/>
      <c r="AE423" s="773"/>
      <c r="AF423" s="773"/>
      <c r="AG423" s="773"/>
      <c r="AH423" s="773"/>
      <c r="AI423" s="773"/>
      <c r="AJ423" s="773"/>
      <c r="AK423" s="773"/>
      <c r="AL423" s="773"/>
      <c r="AM423" s="773"/>
      <c r="AN423" s="773"/>
      <c r="AO423" s="773"/>
      <c r="AP423" s="773"/>
      <c r="AQ423" s="773"/>
      <c r="AR423" s="773"/>
      <c r="AS423" s="773"/>
      <c r="AT423" s="773"/>
      <c r="AU423" s="773"/>
      <c r="AV423" s="773"/>
      <c r="AW423" s="773"/>
      <c r="AX423" s="773"/>
      <c r="AY423" s="648"/>
      <c r="AZ423" s="644"/>
      <c r="BC423" s="103">
        <v>1</v>
      </c>
    </row>
    <row r="424" spans="1:55" ht="15.75" customHeight="1" x14ac:dyDescent="0.25">
      <c r="A424" s="5"/>
      <c r="B424" s="33" t="s">
        <v>30</v>
      </c>
      <c r="C424" s="118"/>
      <c r="D424" s="385"/>
      <c r="E424" s="217"/>
      <c r="F424" s="217"/>
      <c r="G424" s="217"/>
      <c r="H424" s="217"/>
      <c r="I424" s="217"/>
      <c r="J424" s="530"/>
      <c r="K424" s="506"/>
      <c r="L424" s="779"/>
      <c r="M424" s="779"/>
      <c r="N424" s="779"/>
      <c r="O424" s="779"/>
      <c r="P424" s="779"/>
      <c r="Q424" s="779"/>
      <c r="R424" s="779"/>
      <c r="S424" s="779"/>
      <c r="T424" s="779"/>
      <c r="U424" s="779"/>
      <c r="V424" s="779"/>
      <c r="W424" s="779"/>
      <c r="X424" s="779"/>
      <c r="Y424" s="779"/>
      <c r="Z424" s="779"/>
      <c r="AA424" s="779"/>
      <c r="AB424" s="779"/>
      <c r="AC424" s="779"/>
      <c r="AD424" s="779"/>
      <c r="AE424" s="779"/>
      <c r="AF424" s="779"/>
      <c r="AG424" s="779"/>
      <c r="AH424" s="779"/>
      <c r="AI424" s="779"/>
      <c r="AJ424" s="779"/>
      <c r="AK424" s="779"/>
      <c r="AL424" s="779"/>
      <c r="AM424" s="779"/>
      <c r="AN424" s="779"/>
      <c r="AO424" s="779"/>
      <c r="AP424" s="779"/>
      <c r="AQ424" s="779"/>
      <c r="AR424" s="779"/>
      <c r="AS424" s="779"/>
      <c r="AT424" s="779"/>
      <c r="AU424" s="779"/>
      <c r="AV424" s="779"/>
      <c r="AW424" s="779"/>
      <c r="AX424" s="779"/>
      <c r="AY424" s="648"/>
      <c r="AZ424" s="644"/>
    </row>
    <row r="425" spans="1:55" ht="31.5" customHeight="1" x14ac:dyDescent="0.25">
      <c r="A425" s="3"/>
      <c r="B425" s="382" t="s">
        <v>8</v>
      </c>
      <c r="C425" s="111" t="s">
        <v>26</v>
      </c>
      <c r="D425" s="385"/>
      <c r="E425" s="217"/>
      <c r="F425" s="217"/>
      <c r="G425" s="222">
        <v>0</v>
      </c>
      <c r="H425" s="222">
        <v>0</v>
      </c>
      <c r="I425" s="217"/>
      <c r="J425" s="530"/>
      <c r="K425" s="506"/>
      <c r="L425" s="779"/>
      <c r="M425" s="779"/>
      <c r="N425" s="779"/>
      <c r="O425" s="779"/>
      <c r="P425" s="779"/>
      <c r="Q425" s="779"/>
      <c r="R425" s="779"/>
      <c r="S425" s="779"/>
      <c r="T425" s="779"/>
      <c r="U425" s="779"/>
      <c r="V425" s="779"/>
      <c r="W425" s="779"/>
      <c r="X425" s="779"/>
      <c r="Y425" s="779"/>
      <c r="Z425" s="779"/>
      <c r="AA425" s="779"/>
      <c r="AB425" s="779"/>
      <c r="AC425" s="779"/>
      <c r="AD425" s="779"/>
      <c r="AE425" s="779"/>
      <c r="AF425" s="779"/>
      <c r="AG425" s="779"/>
      <c r="AH425" s="779"/>
      <c r="AI425" s="779"/>
      <c r="AJ425" s="779"/>
      <c r="AK425" s="779"/>
      <c r="AL425" s="779"/>
      <c r="AM425" s="779"/>
      <c r="AN425" s="779"/>
      <c r="AO425" s="779"/>
      <c r="AP425" s="779"/>
      <c r="AQ425" s="779"/>
      <c r="AR425" s="779"/>
      <c r="AS425" s="779"/>
      <c r="AT425" s="779"/>
      <c r="AU425" s="779"/>
      <c r="AV425" s="779"/>
      <c r="AW425" s="779"/>
      <c r="AX425" s="779"/>
      <c r="AY425" s="648"/>
      <c r="AZ425" s="644"/>
      <c r="BC425" s="103">
        <v>1</v>
      </c>
    </row>
    <row r="426" spans="1:55" ht="31.5" customHeight="1" x14ac:dyDescent="0.25">
      <c r="A426" s="3"/>
      <c r="B426" s="382" t="s">
        <v>31</v>
      </c>
      <c r="C426" s="111" t="s">
        <v>26</v>
      </c>
      <c r="D426" s="385"/>
      <c r="E426" s="217"/>
      <c r="F426" s="217"/>
      <c r="G426" s="222">
        <f>G422</f>
        <v>6.5</v>
      </c>
      <c r="H426" s="222">
        <f>H422</f>
        <v>6.5</v>
      </c>
      <c r="I426" s="217"/>
      <c r="J426" s="530"/>
      <c r="K426" s="506"/>
      <c r="L426" s="779"/>
      <c r="M426" s="779"/>
      <c r="N426" s="779"/>
      <c r="O426" s="779"/>
      <c r="P426" s="779"/>
      <c r="Q426" s="779"/>
      <c r="R426" s="779"/>
      <c r="S426" s="779"/>
      <c r="T426" s="779"/>
      <c r="U426" s="779"/>
      <c r="V426" s="779"/>
      <c r="W426" s="779"/>
      <c r="X426" s="779"/>
      <c r="Y426" s="779"/>
      <c r="Z426" s="779"/>
      <c r="AA426" s="779"/>
      <c r="AB426" s="779"/>
      <c r="AC426" s="779"/>
      <c r="AD426" s="779"/>
      <c r="AE426" s="779"/>
      <c r="AF426" s="779"/>
      <c r="AG426" s="779"/>
      <c r="AH426" s="779"/>
      <c r="AI426" s="779"/>
      <c r="AJ426" s="779"/>
      <c r="AK426" s="779"/>
      <c r="AL426" s="779"/>
      <c r="AM426" s="779"/>
      <c r="AN426" s="779"/>
      <c r="AO426" s="779"/>
      <c r="AP426" s="779"/>
      <c r="AQ426" s="779"/>
      <c r="AR426" s="779"/>
      <c r="AS426" s="779"/>
      <c r="AT426" s="779"/>
      <c r="AU426" s="779"/>
      <c r="AV426" s="779"/>
      <c r="AW426" s="779"/>
      <c r="AX426" s="779"/>
      <c r="AY426" s="648"/>
      <c r="AZ426" s="644"/>
      <c r="BC426" s="103">
        <v>1</v>
      </c>
    </row>
    <row r="427" spans="1:55" ht="31.5" customHeight="1" x14ac:dyDescent="0.25">
      <c r="A427" s="3"/>
      <c r="B427" s="382" t="s">
        <v>32</v>
      </c>
      <c r="C427" s="111" t="s">
        <v>26</v>
      </c>
      <c r="D427" s="385"/>
      <c r="E427" s="217"/>
      <c r="F427" s="217"/>
      <c r="G427" s="222">
        <v>0</v>
      </c>
      <c r="H427" s="222">
        <v>0</v>
      </c>
      <c r="I427" s="217"/>
      <c r="J427" s="530"/>
      <c r="K427" s="506"/>
      <c r="L427" s="779"/>
      <c r="M427" s="779"/>
      <c r="N427" s="779"/>
      <c r="O427" s="779"/>
      <c r="P427" s="779"/>
      <c r="Q427" s="779"/>
      <c r="R427" s="779"/>
      <c r="S427" s="779"/>
      <c r="T427" s="779"/>
      <c r="U427" s="779"/>
      <c r="V427" s="779"/>
      <c r="W427" s="779"/>
      <c r="X427" s="779"/>
      <c r="Y427" s="779"/>
      <c r="Z427" s="779"/>
      <c r="AA427" s="779"/>
      <c r="AB427" s="779"/>
      <c r="AC427" s="779"/>
      <c r="AD427" s="779"/>
      <c r="AE427" s="779"/>
      <c r="AF427" s="779"/>
      <c r="AG427" s="779"/>
      <c r="AH427" s="779"/>
      <c r="AI427" s="779"/>
      <c r="AJ427" s="779"/>
      <c r="AK427" s="779"/>
      <c r="AL427" s="779"/>
      <c r="AM427" s="779"/>
      <c r="AN427" s="779"/>
      <c r="AO427" s="779"/>
      <c r="AP427" s="779"/>
      <c r="AQ427" s="779"/>
      <c r="AR427" s="779"/>
      <c r="AS427" s="779"/>
      <c r="AT427" s="779"/>
      <c r="AU427" s="779"/>
      <c r="AV427" s="779"/>
      <c r="AW427" s="779"/>
      <c r="AX427" s="779"/>
      <c r="AY427" s="648"/>
      <c r="AZ427" s="644"/>
      <c r="BC427" s="103">
        <v>1</v>
      </c>
    </row>
    <row r="428" spans="1:55" ht="15.75" customHeight="1" x14ac:dyDescent="0.25">
      <c r="A428" s="64"/>
      <c r="B428" s="80" t="s">
        <v>487</v>
      </c>
      <c r="C428" s="100"/>
      <c r="D428" s="156"/>
      <c r="E428" s="219"/>
      <c r="F428" s="219"/>
      <c r="G428" s="496"/>
      <c r="H428" s="496"/>
      <c r="I428" s="216"/>
      <c r="J428" s="236"/>
      <c r="K428" s="503"/>
      <c r="L428" s="773"/>
      <c r="M428" s="773"/>
      <c r="N428" s="773"/>
      <c r="O428" s="773"/>
      <c r="P428" s="773"/>
      <c r="Q428" s="773"/>
      <c r="R428" s="773"/>
      <c r="S428" s="773"/>
      <c r="T428" s="773"/>
      <c r="U428" s="773"/>
      <c r="V428" s="773"/>
      <c r="W428" s="773"/>
      <c r="X428" s="773"/>
      <c r="Y428" s="773"/>
      <c r="Z428" s="773"/>
      <c r="AA428" s="773"/>
      <c r="AB428" s="773"/>
      <c r="AC428" s="773"/>
      <c r="AD428" s="773"/>
      <c r="AE428" s="773"/>
      <c r="AF428" s="773"/>
      <c r="AG428" s="773"/>
      <c r="AH428" s="773"/>
      <c r="AI428" s="773"/>
      <c r="AJ428" s="773"/>
      <c r="AK428" s="773"/>
      <c r="AL428" s="773"/>
      <c r="AM428" s="773"/>
      <c r="AN428" s="773"/>
      <c r="AO428" s="773"/>
      <c r="AP428" s="773"/>
      <c r="AQ428" s="773"/>
      <c r="AR428" s="773"/>
      <c r="AS428" s="773"/>
      <c r="AT428" s="773"/>
      <c r="AU428" s="773"/>
      <c r="AV428" s="773"/>
      <c r="AW428" s="773"/>
      <c r="AX428" s="773"/>
      <c r="AY428" s="648"/>
      <c r="AZ428" s="644"/>
    </row>
    <row r="429" spans="1:55" ht="15.75" customHeight="1" x14ac:dyDescent="0.25">
      <c r="A429" s="64"/>
      <c r="B429" s="401" t="s">
        <v>77</v>
      </c>
      <c r="C429" s="114"/>
      <c r="D429" s="156"/>
      <c r="E429" s="219"/>
      <c r="F429" s="219"/>
      <c r="G429" s="219"/>
      <c r="H429" s="219"/>
      <c r="I429" s="219"/>
      <c r="J429" s="532"/>
      <c r="K429" s="507"/>
      <c r="L429" s="780"/>
      <c r="M429" s="780"/>
      <c r="N429" s="780"/>
      <c r="O429" s="780"/>
      <c r="P429" s="780"/>
      <c r="Q429" s="780"/>
      <c r="R429" s="780"/>
      <c r="S429" s="780"/>
      <c r="T429" s="780"/>
      <c r="U429" s="780"/>
      <c r="V429" s="780"/>
      <c r="W429" s="780"/>
      <c r="X429" s="780"/>
      <c r="Y429" s="780"/>
      <c r="Z429" s="780"/>
      <c r="AA429" s="780"/>
      <c r="AB429" s="780"/>
      <c r="AC429" s="780"/>
      <c r="AD429" s="780"/>
      <c r="AE429" s="780"/>
      <c r="AF429" s="780"/>
      <c r="AG429" s="780"/>
      <c r="AH429" s="780"/>
      <c r="AI429" s="780"/>
      <c r="AJ429" s="780"/>
      <c r="AK429" s="780"/>
      <c r="AL429" s="780"/>
      <c r="AM429" s="780"/>
      <c r="AN429" s="780"/>
      <c r="AO429" s="780"/>
      <c r="AP429" s="780"/>
      <c r="AQ429" s="780"/>
      <c r="AR429" s="780"/>
      <c r="AS429" s="780"/>
      <c r="AT429" s="780"/>
      <c r="AU429" s="780"/>
      <c r="AV429" s="780"/>
      <c r="AW429" s="780"/>
      <c r="AX429" s="780"/>
      <c r="AY429" s="645"/>
      <c r="AZ429" s="645"/>
    </row>
    <row r="430" spans="1:55" ht="15.75" customHeight="1" x14ac:dyDescent="0.25">
      <c r="A430" s="406"/>
      <c r="B430" s="322" t="s">
        <v>486</v>
      </c>
      <c r="C430" s="125"/>
      <c r="D430" s="393"/>
      <c r="E430" s="425"/>
      <c r="F430" s="390"/>
      <c r="G430" s="390"/>
      <c r="H430" s="390"/>
      <c r="I430" s="438" t="s">
        <v>947</v>
      </c>
      <c r="J430" s="451" t="s">
        <v>947</v>
      </c>
      <c r="K430" s="243"/>
      <c r="L430" s="770"/>
      <c r="M430" s="770"/>
      <c r="N430" s="770"/>
      <c r="O430" s="770"/>
      <c r="P430" s="770"/>
      <c r="Q430" s="770"/>
      <c r="R430" s="770"/>
      <c r="S430" s="770"/>
      <c r="T430" s="770"/>
      <c r="U430" s="770"/>
      <c r="V430" s="770"/>
      <c r="W430" s="770"/>
      <c r="X430" s="770"/>
      <c r="Y430" s="770"/>
      <c r="Z430" s="770"/>
      <c r="AA430" s="770"/>
      <c r="AB430" s="770"/>
      <c r="AC430" s="770"/>
      <c r="AD430" s="770"/>
      <c r="AE430" s="770"/>
      <c r="AF430" s="770"/>
      <c r="AG430" s="770"/>
      <c r="AH430" s="770"/>
      <c r="AI430" s="770"/>
      <c r="AJ430" s="770"/>
      <c r="AK430" s="770"/>
      <c r="AL430" s="770"/>
      <c r="AM430" s="770"/>
      <c r="AN430" s="770"/>
      <c r="AO430" s="770"/>
      <c r="AP430" s="770"/>
      <c r="AQ430" s="770"/>
      <c r="AR430" s="770"/>
      <c r="AS430" s="770"/>
      <c r="AT430" s="770"/>
      <c r="AU430" s="770"/>
      <c r="AV430" s="770"/>
      <c r="AW430" s="770"/>
      <c r="AX430" s="770"/>
      <c r="AY430" s="648" t="s">
        <v>993</v>
      </c>
      <c r="AZ430" s="644" t="s">
        <v>973</v>
      </c>
      <c r="BA430" s="618">
        <v>85</v>
      </c>
    </row>
    <row r="431" spans="1:55" ht="15.75" customHeight="1" x14ac:dyDescent="0.25">
      <c r="A431" s="83"/>
      <c r="B431" s="22" t="s">
        <v>37</v>
      </c>
      <c r="C431" s="131"/>
      <c r="D431" s="166"/>
      <c r="E431" s="226"/>
      <c r="F431" s="226"/>
      <c r="G431" s="226"/>
      <c r="H431" s="226"/>
      <c r="I431" s="226"/>
      <c r="J431" s="554"/>
      <c r="K431" s="272"/>
      <c r="L431" s="815"/>
      <c r="M431" s="815"/>
      <c r="N431" s="815"/>
      <c r="O431" s="815"/>
      <c r="P431" s="815"/>
      <c r="Q431" s="815"/>
      <c r="R431" s="815"/>
      <c r="S431" s="815"/>
      <c r="T431" s="815"/>
      <c r="U431" s="815"/>
      <c r="V431" s="815"/>
      <c r="W431" s="815"/>
      <c r="X431" s="815"/>
      <c r="Y431" s="815"/>
      <c r="Z431" s="815"/>
      <c r="AA431" s="815"/>
      <c r="AB431" s="815"/>
      <c r="AC431" s="815"/>
      <c r="AD431" s="815"/>
      <c r="AE431" s="815"/>
      <c r="AF431" s="815"/>
      <c r="AG431" s="815"/>
      <c r="AH431" s="815"/>
      <c r="AI431" s="815"/>
      <c r="AJ431" s="815"/>
      <c r="AK431" s="815"/>
      <c r="AL431" s="815"/>
      <c r="AM431" s="815"/>
      <c r="AN431" s="815"/>
      <c r="AO431" s="815"/>
      <c r="AP431" s="815"/>
      <c r="AQ431" s="815"/>
      <c r="AR431" s="815"/>
      <c r="AS431" s="815"/>
      <c r="AT431" s="815"/>
      <c r="AU431" s="815"/>
      <c r="AV431" s="815"/>
      <c r="AW431" s="815"/>
      <c r="AX431" s="815"/>
      <c r="AY431" s="648"/>
      <c r="AZ431" s="644"/>
    </row>
    <row r="432" spans="1:55" ht="15.75" customHeight="1" x14ac:dyDescent="0.25">
      <c r="A432" s="397">
        <v>1</v>
      </c>
      <c r="B432" s="389" t="s">
        <v>486</v>
      </c>
      <c r="C432" s="340"/>
      <c r="D432" s="425"/>
      <c r="E432" s="425"/>
      <c r="F432" s="425"/>
      <c r="G432" s="425"/>
      <c r="H432" s="425"/>
      <c r="I432" s="438"/>
      <c r="J432" s="451"/>
      <c r="K432" s="243"/>
      <c r="L432" s="770"/>
      <c r="M432" s="770"/>
      <c r="N432" s="770"/>
      <c r="O432" s="770"/>
      <c r="P432" s="770"/>
      <c r="Q432" s="770"/>
      <c r="R432" s="770"/>
      <c r="S432" s="770"/>
      <c r="T432" s="770"/>
      <c r="U432" s="770"/>
      <c r="V432" s="770"/>
      <c r="W432" s="770"/>
      <c r="X432" s="770"/>
      <c r="Y432" s="770"/>
      <c r="Z432" s="770"/>
      <c r="AA432" s="770"/>
      <c r="AB432" s="770"/>
      <c r="AC432" s="770"/>
      <c r="AD432" s="770"/>
      <c r="AE432" s="770"/>
      <c r="AF432" s="770"/>
      <c r="AG432" s="770"/>
      <c r="AH432" s="770"/>
      <c r="AI432" s="770"/>
      <c r="AJ432" s="770"/>
      <c r="AK432" s="770"/>
      <c r="AL432" s="770"/>
      <c r="AM432" s="770"/>
      <c r="AN432" s="770"/>
      <c r="AO432" s="770"/>
      <c r="AP432" s="770"/>
      <c r="AQ432" s="770"/>
      <c r="AR432" s="770"/>
      <c r="AS432" s="770"/>
      <c r="AT432" s="770"/>
      <c r="AU432" s="770"/>
      <c r="AV432" s="770"/>
      <c r="AW432" s="770"/>
      <c r="AX432" s="770"/>
      <c r="AY432" s="648" t="s">
        <v>993</v>
      </c>
      <c r="AZ432" s="644" t="s">
        <v>974</v>
      </c>
    </row>
    <row r="433" spans="1:56" ht="15.75" customHeight="1" x14ac:dyDescent="0.25">
      <c r="A433" s="397">
        <v>2</v>
      </c>
      <c r="B433" s="389" t="s">
        <v>486</v>
      </c>
      <c r="C433" s="340"/>
      <c r="D433" s="425"/>
      <c r="E433" s="425"/>
      <c r="F433" s="425"/>
      <c r="G433" s="425"/>
      <c r="H433" s="425"/>
      <c r="I433" s="438"/>
      <c r="J433" s="451"/>
      <c r="K433" s="243"/>
      <c r="L433" s="770"/>
      <c r="M433" s="770"/>
      <c r="N433" s="770"/>
      <c r="O433" s="770"/>
      <c r="P433" s="770"/>
      <c r="Q433" s="770"/>
      <c r="R433" s="770"/>
      <c r="S433" s="770"/>
      <c r="T433" s="770"/>
      <c r="U433" s="770"/>
      <c r="V433" s="770"/>
      <c r="W433" s="770"/>
      <c r="X433" s="770"/>
      <c r="Y433" s="770"/>
      <c r="Z433" s="770"/>
      <c r="AA433" s="770"/>
      <c r="AB433" s="770"/>
      <c r="AC433" s="770"/>
      <c r="AD433" s="770"/>
      <c r="AE433" s="770"/>
      <c r="AF433" s="770"/>
      <c r="AG433" s="770"/>
      <c r="AH433" s="770"/>
      <c r="AI433" s="770"/>
      <c r="AJ433" s="770"/>
      <c r="AK433" s="770"/>
      <c r="AL433" s="770"/>
      <c r="AM433" s="770"/>
      <c r="AN433" s="770"/>
      <c r="AO433" s="770"/>
      <c r="AP433" s="770"/>
      <c r="AQ433" s="770"/>
      <c r="AR433" s="770"/>
      <c r="AS433" s="770"/>
      <c r="AT433" s="770"/>
      <c r="AU433" s="770"/>
      <c r="AV433" s="770"/>
      <c r="AW433" s="770"/>
      <c r="AX433" s="770"/>
      <c r="AY433" s="648" t="s">
        <v>993</v>
      </c>
      <c r="AZ433" s="644" t="s">
        <v>974</v>
      </c>
    </row>
    <row r="434" spans="1:56" ht="15.75" customHeight="1" x14ac:dyDescent="0.25">
      <c r="A434" s="397">
        <v>3</v>
      </c>
      <c r="B434" s="389" t="s">
        <v>486</v>
      </c>
      <c r="C434" s="340"/>
      <c r="D434" s="425"/>
      <c r="E434" s="425"/>
      <c r="F434" s="425"/>
      <c r="G434" s="425"/>
      <c r="H434" s="425"/>
      <c r="I434" s="438"/>
      <c r="J434" s="451"/>
      <c r="K434" s="243"/>
      <c r="L434" s="770"/>
      <c r="M434" s="770"/>
      <c r="N434" s="770"/>
      <c r="O434" s="770"/>
      <c r="P434" s="770"/>
      <c r="Q434" s="770"/>
      <c r="R434" s="770"/>
      <c r="S434" s="770"/>
      <c r="T434" s="770"/>
      <c r="U434" s="770"/>
      <c r="V434" s="770"/>
      <c r="W434" s="770"/>
      <c r="X434" s="770"/>
      <c r="Y434" s="770"/>
      <c r="Z434" s="770"/>
      <c r="AA434" s="770"/>
      <c r="AB434" s="770"/>
      <c r="AC434" s="770"/>
      <c r="AD434" s="770"/>
      <c r="AE434" s="770"/>
      <c r="AF434" s="770"/>
      <c r="AG434" s="770"/>
      <c r="AH434" s="770"/>
      <c r="AI434" s="770"/>
      <c r="AJ434" s="770"/>
      <c r="AK434" s="770"/>
      <c r="AL434" s="770"/>
      <c r="AM434" s="770"/>
      <c r="AN434" s="770"/>
      <c r="AO434" s="770"/>
      <c r="AP434" s="770"/>
      <c r="AQ434" s="770"/>
      <c r="AR434" s="770"/>
      <c r="AS434" s="770"/>
      <c r="AT434" s="770"/>
      <c r="AU434" s="770"/>
      <c r="AV434" s="770"/>
      <c r="AW434" s="770"/>
      <c r="AX434" s="770"/>
      <c r="AY434" s="648" t="s">
        <v>993</v>
      </c>
      <c r="AZ434" s="644" t="s">
        <v>974</v>
      </c>
    </row>
    <row r="435" spans="1:56" ht="31.5" customHeight="1" x14ac:dyDescent="0.25">
      <c r="A435" s="8"/>
      <c r="B435" s="21" t="s">
        <v>15</v>
      </c>
      <c r="C435" s="128" t="s">
        <v>26</v>
      </c>
      <c r="D435" s="158"/>
      <c r="E435" s="221"/>
      <c r="F435" s="221"/>
      <c r="G435" s="221">
        <f>G437+G438+G439</f>
        <v>277.89999999999998</v>
      </c>
      <c r="H435" s="221">
        <f>H437+H438+H439</f>
        <v>276.09999999999997</v>
      </c>
      <c r="I435" s="553"/>
      <c r="J435" s="236"/>
      <c r="K435" s="503"/>
      <c r="L435" s="773"/>
      <c r="M435" s="773"/>
      <c r="N435" s="773"/>
      <c r="O435" s="773"/>
      <c r="P435" s="773"/>
      <c r="Q435" s="773"/>
      <c r="R435" s="773"/>
      <c r="S435" s="773"/>
      <c r="T435" s="773"/>
      <c r="U435" s="773"/>
      <c r="V435" s="773"/>
      <c r="W435" s="773"/>
      <c r="X435" s="773"/>
      <c r="Y435" s="773"/>
      <c r="Z435" s="773"/>
      <c r="AA435" s="773"/>
      <c r="AB435" s="773"/>
      <c r="AC435" s="773"/>
      <c r="AD435" s="773"/>
      <c r="AE435" s="773"/>
      <c r="AF435" s="773"/>
      <c r="AG435" s="773"/>
      <c r="AH435" s="773"/>
      <c r="AI435" s="773"/>
      <c r="AJ435" s="773"/>
      <c r="AK435" s="773"/>
      <c r="AL435" s="773"/>
      <c r="AM435" s="773"/>
      <c r="AN435" s="773"/>
      <c r="AO435" s="773"/>
      <c r="AP435" s="773"/>
      <c r="AQ435" s="773"/>
      <c r="AR435" s="773"/>
      <c r="AS435" s="773"/>
      <c r="AT435" s="773"/>
      <c r="AU435" s="773"/>
      <c r="AV435" s="773"/>
      <c r="AW435" s="773"/>
      <c r="AX435" s="773"/>
      <c r="AY435" s="648"/>
      <c r="AZ435" s="644"/>
      <c r="BC435" s="103">
        <v>2</v>
      </c>
    </row>
    <row r="436" spans="1:56" ht="15.75" customHeight="1" x14ac:dyDescent="0.25">
      <c r="A436" s="5"/>
      <c r="B436" s="33" t="s">
        <v>30</v>
      </c>
      <c r="C436" s="118"/>
      <c r="D436" s="446"/>
      <c r="E436" s="222"/>
      <c r="F436" s="222"/>
      <c r="G436" s="217"/>
      <c r="H436" s="217"/>
      <c r="I436" s="217"/>
      <c r="J436" s="530"/>
      <c r="K436" s="506"/>
      <c r="L436" s="779"/>
      <c r="M436" s="779"/>
      <c r="N436" s="779"/>
      <c r="O436" s="779"/>
      <c r="P436" s="779"/>
      <c r="Q436" s="779"/>
      <c r="R436" s="779"/>
      <c r="S436" s="779"/>
      <c r="T436" s="779"/>
      <c r="U436" s="779"/>
      <c r="V436" s="779"/>
      <c r="W436" s="779"/>
      <c r="X436" s="779"/>
      <c r="Y436" s="779"/>
      <c r="Z436" s="779"/>
      <c r="AA436" s="779"/>
      <c r="AB436" s="779"/>
      <c r="AC436" s="779"/>
      <c r="AD436" s="779"/>
      <c r="AE436" s="779"/>
      <c r="AF436" s="779"/>
      <c r="AG436" s="779"/>
      <c r="AH436" s="779"/>
      <c r="AI436" s="779"/>
      <c r="AJ436" s="779"/>
      <c r="AK436" s="779"/>
      <c r="AL436" s="779"/>
      <c r="AM436" s="779"/>
      <c r="AN436" s="779"/>
      <c r="AO436" s="779"/>
      <c r="AP436" s="779"/>
      <c r="AQ436" s="779"/>
      <c r="AR436" s="779"/>
      <c r="AS436" s="779"/>
      <c r="AT436" s="779"/>
      <c r="AU436" s="779"/>
      <c r="AV436" s="779"/>
      <c r="AW436" s="779"/>
      <c r="AX436" s="779"/>
      <c r="AY436" s="648"/>
      <c r="AZ436" s="644"/>
    </row>
    <row r="437" spans="1:56" ht="31.5" customHeight="1" x14ac:dyDescent="0.25">
      <c r="A437" s="5"/>
      <c r="B437" s="33" t="s">
        <v>8</v>
      </c>
      <c r="C437" s="129" t="s">
        <v>26</v>
      </c>
      <c r="D437" s="446"/>
      <c r="E437" s="222"/>
      <c r="F437" s="222"/>
      <c r="G437" s="222">
        <f t="shared" ref="G437:H439" si="1">G412+G425</f>
        <v>0</v>
      </c>
      <c r="H437" s="222">
        <f t="shared" si="1"/>
        <v>0</v>
      </c>
      <c r="I437" s="217"/>
      <c r="J437" s="530"/>
      <c r="K437" s="506"/>
      <c r="L437" s="779"/>
      <c r="M437" s="779"/>
      <c r="N437" s="779"/>
      <c r="O437" s="779"/>
      <c r="P437" s="779"/>
      <c r="Q437" s="779"/>
      <c r="R437" s="779"/>
      <c r="S437" s="779"/>
      <c r="T437" s="779"/>
      <c r="U437" s="779"/>
      <c r="V437" s="779"/>
      <c r="W437" s="779"/>
      <c r="X437" s="779"/>
      <c r="Y437" s="779"/>
      <c r="Z437" s="779"/>
      <c r="AA437" s="779"/>
      <c r="AB437" s="779"/>
      <c r="AC437" s="779"/>
      <c r="AD437" s="779"/>
      <c r="AE437" s="779"/>
      <c r="AF437" s="779"/>
      <c r="AG437" s="779"/>
      <c r="AH437" s="779"/>
      <c r="AI437" s="779"/>
      <c r="AJ437" s="779"/>
      <c r="AK437" s="779"/>
      <c r="AL437" s="779"/>
      <c r="AM437" s="779"/>
      <c r="AN437" s="779"/>
      <c r="AO437" s="779"/>
      <c r="AP437" s="779"/>
      <c r="AQ437" s="779"/>
      <c r="AR437" s="779"/>
      <c r="AS437" s="779"/>
      <c r="AT437" s="779"/>
      <c r="AU437" s="779"/>
      <c r="AV437" s="779"/>
      <c r="AW437" s="779"/>
      <c r="AX437" s="779"/>
      <c r="AY437" s="648"/>
      <c r="AZ437" s="644"/>
      <c r="BC437" s="103">
        <v>2</v>
      </c>
    </row>
    <row r="438" spans="1:56" ht="31.5" customHeight="1" x14ac:dyDescent="0.25">
      <c r="A438" s="5"/>
      <c r="B438" s="33" t="s">
        <v>31</v>
      </c>
      <c r="C438" s="129" t="s">
        <v>26</v>
      </c>
      <c r="D438" s="446"/>
      <c r="E438" s="222"/>
      <c r="F438" s="222"/>
      <c r="G438" s="222">
        <f t="shared" si="1"/>
        <v>277.89999999999998</v>
      </c>
      <c r="H438" s="222">
        <f t="shared" si="1"/>
        <v>276.09999999999997</v>
      </c>
      <c r="I438" s="217"/>
      <c r="J438" s="530"/>
      <c r="K438" s="506"/>
      <c r="L438" s="779"/>
      <c r="M438" s="779"/>
      <c r="N438" s="779"/>
      <c r="O438" s="779"/>
      <c r="P438" s="779"/>
      <c r="Q438" s="779"/>
      <c r="R438" s="779"/>
      <c r="S438" s="779"/>
      <c r="T438" s="779"/>
      <c r="U438" s="779"/>
      <c r="V438" s="779"/>
      <c r="W438" s="779"/>
      <c r="X438" s="779"/>
      <c r="Y438" s="779"/>
      <c r="Z438" s="779"/>
      <c r="AA438" s="779"/>
      <c r="AB438" s="779"/>
      <c r="AC438" s="779"/>
      <c r="AD438" s="779"/>
      <c r="AE438" s="779"/>
      <c r="AF438" s="779"/>
      <c r="AG438" s="779"/>
      <c r="AH438" s="779"/>
      <c r="AI438" s="779"/>
      <c r="AJ438" s="779"/>
      <c r="AK438" s="779"/>
      <c r="AL438" s="779"/>
      <c r="AM438" s="779"/>
      <c r="AN438" s="779"/>
      <c r="AO438" s="779"/>
      <c r="AP438" s="779"/>
      <c r="AQ438" s="779"/>
      <c r="AR438" s="779"/>
      <c r="AS438" s="779"/>
      <c r="AT438" s="779"/>
      <c r="AU438" s="779"/>
      <c r="AV438" s="779"/>
      <c r="AW438" s="779"/>
      <c r="AX438" s="779"/>
      <c r="AY438" s="648"/>
      <c r="AZ438" s="644"/>
      <c r="BC438" s="103">
        <v>2</v>
      </c>
    </row>
    <row r="439" spans="1:56" ht="31.5" customHeight="1" x14ac:dyDescent="0.25">
      <c r="A439" s="5"/>
      <c r="B439" s="33" t="s">
        <v>32</v>
      </c>
      <c r="C439" s="129" t="s">
        <v>26</v>
      </c>
      <c r="D439" s="446"/>
      <c r="E439" s="222"/>
      <c r="F439" s="222"/>
      <c r="G439" s="222">
        <f t="shared" si="1"/>
        <v>0</v>
      </c>
      <c r="H439" s="222">
        <f t="shared" si="1"/>
        <v>0</v>
      </c>
      <c r="I439" s="217"/>
      <c r="J439" s="530"/>
      <c r="K439" s="506"/>
      <c r="L439" s="779"/>
      <c r="M439" s="779"/>
      <c r="N439" s="779"/>
      <c r="O439" s="779"/>
      <c r="P439" s="779"/>
      <c r="Q439" s="779"/>
      <c r="R439" s="779"/>
      <c r="S439" s="779"/>
      <c r="T439" s="779"/>
      <c r="U439" s="779"/>
      <c r="V439" s="779"/>
      <c r="W439" s="779"/>
      <c r="X439" s="779"/>
      <c r="Y439" s="779"/>
      <c r="Z439" s="779"/>
      <c r="AA439" s="779"/>
      <c r="AB439" s="779"/>
      <c r="AC439" s="779"/>
      <c r="AD439" s="779"/>
      <c r="AE439" s="779"/>
      <c r="AF439" s="779"/>
      <c r="AG439" s="779"/>
      <c r="AH439" s="779"/>
      <c r="AI439" s="779"/>
      <c r="AJ439" s="779"/>
      <c r="AK439" s="779"/>
      <c r="AL439" s="779"/>
      <c r="AM439" s="779"/>
      <c r="AN439" s="779"/>
      <c r="AO439" s="779"/>
      <c r="AP439" s="779"/>
      <c r="AQ439" s="779"/>
      <c r="AR439" s="779"/>
      <c r="AS439" s="779"/>
      <c r="AT439" s="779"/>
      <c r="AU439" s="779"/>
      <c r="AV439" s="779"/>
      <c r="AW439" s="779"/>
      <c r="AX439" s="779"/>
      <c r="AY439" s="648"/>
      <c r="AZ439" s="644"/>
      <c r="BC439" s="103">
        <v>2</v>
      </c>
    </row>
    <row r="440" spans="1:56" s="434" customFormat="1" ht="15.75" customHeight="1" x14ac:dyDescent="0.25">
      <c r="A440" s="179"/>
      <c r="B440" s="180" t="s">
        <v>135</v>
      </c>
      <c r="C440" s="181"/>
      <c r="D440" s="475"/>
      <c r="E440" s="224"/>
      <c r="F440" s="538"/>
      <c r="G440" s="538"/>
      <c r="H440" s="538"/>
      <c r="I440" s="538"/>
      <c r="J440" s="538"/>
      <c r="K440" s="511"/>
      <c r="L440" s="794"/>
      <c r="M440" s="794"/>
      <c r="N440" s="794"/>
      <c r="O440" s="794"/>
      <c r="P440" s="794"/>
      <c r="Q440" s="794"/>
      <c r="R440" s="794"/>
      <c r="S440" s="794"/>
      <c r="T440" s="794"/>
      <c r="U440" s="794"/>
      <c r="V440" s="794"/>
      <c r="W440" s="794"/>
      <c r="X440" s="794"/>
      <c r="Y440" s="794"/>
      <c r="Z440" s="794"/>
      <c r="AA440" s="794"/>
      <c r="AB440" s="794"/>
      <c r="AC440" s="794"/>
      <c r="AD440" s="794"/>
      <c r="AE440" s="794"/>
      <c r="AF440" s="794"/>
      <c r="AG440" s="794"/>
      <c r="AH440" s="794"/>
      <c r="AI440" s="794"/>
      <c r="AJ440" s="794"/>
      <c r="AK440" s="794"/>
      <c r="AL440" s="794"/>
      <c r="AM440" s="794"/>
      <c r="AN440" s="794"/>
      <c r="AO440" s="794"/>
      <c r="AP440" s="794"/>
      <c r="AQ440" s="794"/>
      <c r="AR440" s="794"/>
      <c r="AS440" s="794"/>
      <c r="AT440" s="794"/>
      <c r="AU440" s="794"/>
      <c r="AV440" s="794"/>
      <c r="AW440" s="794"/>
      <c r="AX440" s="794"/>
      <c r="AY440" s="650"/>
      <c r="AZ440" s="650"/>
      <c r="BA440" s="618"/>
      <c r="BB440" s="690"/>
      <c r="BC440" s="183"/>
      <c r="BD440" s="183"/>
    </row>
    <row r="441" spans="1:56" ht="15.75" customHeight="1" x14ac:dyDescent="0.25">
      <c r="A441" s="13"/>
      <c r="B441" s="76" t="s">
        <v>410</v>
      </c>
      <c r="C441" s="98"/>
      <c r="D441" s="477"/>
      <c r="E441" s="228"/>
      <c r="F441" s="219"/>
      <c r="G441" s="495"/>
      <c r="H441" s="495"/>
      <c r="I441" s="495"/>
      <c r="J441" s="542"/>
      <c r="K441" s="512"/>
      <c r="L441" s="796"/>
      <c r="M441" s="796"/>
      <c r="N441" s="796"/>
      <c r="O441" s="796"/>
      <c r="P441" s="796"/>
      <c r="Q441" s="796"/>
      <c r="R441" s="796"/>
      <c r="S441" s="796"/>
      <c r="T441" s="796"/>
      <c r="U441" s="796"/>
      <c r="V441" s="796"/>
      <c r="W441" s="796"/>
      <c r="X441" s="796"/>
      <c r="Y441" s="796"/>
      <c r="Z441" s="796"/>
      <c r="AA441" s="796"/>
      <c r="AB441" s="796"/>
      <c r="AC441" s="796"/>
      <c r="AD441" s="796"/>
      <c r="AE441" s="796"/>
      <c r="AF441" s="796"/>
      <c r="AG441" s="796"/>
      <c r="AH441" s="796"/>
      <c r="AI441" s="796"/>
      <c r="AJ441" s="796"/>
      <c r="AK441" s="796"/>
      <c r="AL441" s="796"/>
      <c r="AM441" s="796"/>
      <c r="AN441" s="796"/>
      <c r="AO441" s="796"/>
      <c r="AP441" s="796"/>
      <c r="AQ441" s="796"/>
      <c r="AR441" s="796"/>
      <c r="AS441" s="796"/>
      <c r="AT441" s="796"/>
      <c r="AU441" s="796"/>
      <c r="AV441" s="796"/>
      <c r="AW441" s="796"/>
      <c r="AX441" s="796"/>
      <c r="AY441" s="651"/>
      <c r="AZ441" s="651"/>
    </row>
    <row r="442" spans="1:56" ht="15.75" customHeight="1" x14ac:dyDescent="0.25">
      <c r="A442" s="13"/>
      <c r="B442" s="401" t="s">
        <v>77</v>
      </c>
      <c r="C442" s="114"/>
      <c r="D442" s="156"/>
      <c r="E442" s="219"/>
      <c r="F442" s="219"/>
      <c r="G442" s="219"/>
      <c r="H442" s="219"/>
      <c r="I442" s="219"/>
      <c r="J442" s="532"/>
      <c r="K442" s="507"/>
      <c r="L442" s="780"/>
      <c r="M442" s="780"/>
      <c r="N442" s="780"/>
      <c r="O442" s="780"/>
      <c r="P442" s="780"/>
      <c r="Q442" s="780"/>
      <c r="R442" s="780"/>
      <c r="S442" s="780"/>
      <c r="T442" s="780"/>
      <c r="U442" s="780"/>
      <c r="V442" s="780"/>
      <c r="W442" s="780"/>
      <c r="X442" s="780"/>
      <c r="Y442" s="780"/>
      <c r="Z442" s="780"/>
      <c r="AA442" s="780"/>
      <c r="AB442" s="780"/>
      <c r="AC442" s="780"/>
      <c r="AD442" s="780"/>
      <c r="AE442" s="780"/>
      <c r="AF442" s="780"/>
      <c r="AG442" s="780"/>
      <c r="AH442" s="780"/>
      <c r="AI442" s="780"/>
      <c r="AJ442" s="780"/>
      <c r="AK442" s="780"/>
      <c r="AL442" s="780"/>
      <c r="AM442" s="780"/>
      <c r="AN442" s="780"/>
      <c r="AO442" s="780"/>
      <c r="AP442" s="780"/>
      <c r="AQ442" s="780"/>
      <c r="AR442" s="780"/>
      <c r="AS442" s="780"/>
      <c r="AT442" s="780"/>
      <c r="AU442" s="780"/>
      <c r="AV442" s="780"/>
      <c r="AW442" s="780"/>
      <c r="AX442" s="780"/>
      <c r="AY442" s="652"/>
      <c r="AZ442" s="652"/>
    </row>
    <row r="443" spans="1:56" s="289" customFormat="1" ht="94.5" customHeight="1" x14ac:dyDescent="0.25">
      <c r="A443" s="597">
        <v>1</v>
      </c>
      <c r="B443" s="209" t="s">
        <v>236</v>
      </c>
      <c r="C443" s="210" t="s">
        <v>174</v>
      </c>
      <c r="D443" s="598" t="s">
        <v>651</v>
      </c>
      <c r="E443" s="597" t="s">
        <v>720</v>
      </c>
      <c r="F443" s="206">
        <v>33.4</v>
      </c>
      <c r="G443" s="206">
        <v>27.4</v>
      </c>
      <c r="H443" s="206">
        <v>28.9</v>
      </c>
      <c r="I443" s="597" t="s">
        <v>947</v>
      </c>
      <c r="J443" s="207" t="s">
        <v>947</v>
      </c>
      <c r="K443" s="603" t="s">
        <v>1075</v>
      </c>
      <c r="L443" s="802"/>
      <c r="M443" s="802"/>
      <c r="N443" s="802"/>
      <c r="O443" s="802"/>
      <c r="P443" s="802"/>
      <c r="Q443" s="802"/>
      <c r="R443" s="802"/>
      <c r="S443" s="802"/>
      <c r="T443" s="802"/>
      <c r="U443" s="802"/>
      <c r="V443" s="802"/>
      <c r="W443" s="802"/>
      <c r="X443" s="802"/>
      <c r="Y443" s="802"/>
      <c r="Z443" s="802"/>
      <c r="AA443" s="802"/>
      <c r="AB443" s="802"/>
      <c r="AC443" s="802"/>
      <c r="AD443" s="802"/>
      <c r="AE443" s="802"/>
      <c r="AF443" s="802"/>
      <c r="AG443" s="802"/>
      <c r="AH443" s="802"/>
      <c r="AI443" s="802"/>
      <c r="AJ443" s="802"/>
      <c r="AK443" s="802"/>
      <c r="AL443" s="802"/>
      <c r="AM443" s="802"/>
      <c r="AN443" s="802"/>
      <c r="AO443" s="802"/>
      <c r="AP443" s="802"/>
      <c r="AQ443" s="802"/>
      <c r="AR443" s="802"/>
      <c r="AS443" s="802"/>
      <c r="AT443" s="802"/>
      <c r="AU443" s="802"/>
      <c r="AV443" s="802"/>
      <c r="AW443" s="802"/>
      <c r="AX443" s="802"/>
      <c r="AY443" s="651" t="s">
        <v>993</v>
      </c>
      <c r="AZ443" s="651" t="s">
        <v>973</v>
      </c>
      <c r="BA443" s="695">
        <v>86</v>
      </c>
      <c r="BB443" s="696"/>
      <c r="BC443" s="288"/>
      <c r="BD443" s="288"/>
    </row>
    <row r="444" spans="1:56" s="289" customFormat="1" ht="63" x14ac:dyDescent="0.25">
      <c r="A444" s="604">
        <v>2</v>
      </c>
      <c r="B444" s="209" t="s">
        <v>237</v>
      </c>
      <c r="C444" s="210" t="s">
        <v>38</v>
      </c>
      <c r="D444" s="598" t="s">
        <v>651</v>
      </c>
      <c r="E444" s="597" t="s">
        <v>720</v>
      </c>
      <c r="F444" s="206">
        <v>73.7</v>
      </c>
      <c r="G444" s="206">
        <v>78</v>
      </c>
      <c r="H444" s="206" t="s">
        <v>243</v>
      </c>
      <c r="I444" s="597" t="s">
        <v>947</v>
      </c>
      <c r="J444" s="207" t="s">
        <v>947</v>
      </c>
      <c r="K444" s="603" t="s">
        <v>1319</v>
      </c>
      <c r="L444" s="802"/>
      <c r="M444" s="802"/>
      <c r="N444" s="802"/>
      <c r="O444" s="802"/>
      <c r="P444" s="802"/>
      <c r="Q444" s="802"/>
      <c r="R444" s="802"/>
      <c r="S444" s="802"/>
      <c r="T444" s="802"/>
      <c r="U444" s="802"/>
      <c r="V444" s="802"/>
      <c r="W444" s="802"/>
      <c r="X444" s="802"/>
      <c r="Y444" s="802"/>
      <c r="Z444" s="802"/>
      <c r="AA444" s="802"/>
      <c r="AB444" s="802"/>
      <c r="AC444" s="802"/>
      <c r="AD444" s="802"/>
      <c r="AE444" s="802"/>
      <c r="AF444" s="802"/>
      <c r="AG444" s="802"/>
      <c r="AH444" s="802"/>
      <c r="AI444" s="802"/>
      <c r="AJ444" s="802"/>
      <c r="AK444" s="802"/>
      <c r="AL444" s="802"/>
      <c r="AM444" s="802"/>
      <c r="AN444" s="802"/>
      <c r="AO444" s="802"/>
      <c r="AP444" s="802"/>
      <c r="AQ444" s="802"/>
      <c r="AR444" s="802"/>
      <c r="AS444" s="802"/>
      <c r="AT444" s="802"/>
      <c r="AU444" s="802"/>
      <c r="AV444" s="802"/>
      <c r="AW444" s="802"/>
      <c r="AX444" s="802"/>
      <c r="AY444" s="651" t="s">
        <v>1132</v>
      </c>
      <c r="AZ444" s="651" t="s">
        <v>973</v>
      </c>
      <c r="BA444" s="695">
        <v>87</v>
      </c>
      <c r="BB444" s="696"/>
      <c r="BC444" s="288"/>
      <c r="BD444" s="288"/>
    </row>
    <row r="445" spans="1:56" ht="155.25" customHeight="1" x14ac:dyDescent="0.25">
      <c r="A445" s="604">
        <v>3</v>
      </c>
      <c r="B445" s="209" t="s">
        <v>122</v>
      </c>
      <c r="C445" s="210" t="s">
        <v>38</v>
      </c>
      <c r="D445" s="598" t="s">
        <v>651</v>
      </c>
      <c r="E445" s="597" t="s">
        <v>721</v>
      </c>
      <c r="F445" s="206">
        <v>76</v>
      </c>
      <c r="G445" s="206">
        <v>76</v>
      </c>
      <c r="H445" s="206" t="s">
        <v>243</v>
      </c>
      <c r="I445" s="597" t="s">
        <v>947</v>
      </c>
      <c r="J445" s="207" t="s">
        <v>947</v>
      </c>
      <c r="K445" s="599" t="s">
        <v>1320</v>
      </c>
      <c r="L445" s="785"/>
      <c r="M445" s="785"/>
      <c r="N445" s="785"/>
      <c r="O445" s="785"/>
      <c r="P445" s="785"/>
      <c r="Q445" s="785"/>
      <c r="R445" s="785"/>
      <c r="S445" s="785"/>
      <c r="T445" s="785"/>
      <c r="U445" s="785"/>
      <c r="V445" s="785"/>
      <c r="W445" s="785"/>
      <c r="X445" s="785"/>
      <c r="Y445" s="785"/>
      <c r="Z445" s="785"/>
      <c r="AA445" s="785"/>
      <c r="AB445" s="785"/>
      <c r="AC445" s="785"/>
      <c r="AD445" s="785"/>
      <c r="AE445" s="785"/>
      <c r="AF445" s="785"/>
      <c r="AG445" s="785"/>
      <c r="AH445" s="785"/>
      <c r="AI445" s="785"/>
      <c r="AJ445" s="785"/>
      <c r="AK445" s="785"/>
      <c r="AL445" s="785"/>
      <c r="AM445" s="785"/>
      <c r="AN445" s="785"/>
      <c r="AO445" s="785"/>
      <c r="AP445" s="785"/>
      <c r="AQ445" s="785"/>
      <c r="AR445" s="785"/>
      <c r="AS445" s="785"/>
      <c r="AT445" s="785"/>
      <c r="AU445" s="785"/>
      <c r="AV445" s="785"/>
      <c r="AW445" s="785"/>
      <c r="AX445" s="785"/>
      <c r="AY445" s="653" t="s">
        <v>1132</v>
      </c>
      <c r="AZ445" s="651" t="s">
        <v>973</v>
      </c>
      <c r="BA445" s="618">
        <v>88</v>
      </c>
    </row>
    <row r="446" spans="1:56" ht="15.75" customHeight="1" x14ac:dyDescent="0.25">
      <c r="A446" s="416"/>
      <c r="B446" s="96" t="s">
        <v>37</v>
      </c>
      <c r="C446" s="132"/>
      <c r="D446" s="167"/>
      <c r="E446" s="220"/>
      <c r="F446" s="220"/>
      <c r="G446" s="220"/>
      <c r="H446" s="220"/>
      <c r="I446" s="220"/>
      <c r="J446" s="555"/>
      <c r="K446" s="75"/>
      <c r="L446" s="816"/>
      <c r="M446" s="816"/>
      <c r="N446" s="816"/>
      <c r="O446" s="816"/>
      <c r="P446" s="816"/>
      <c r="Q446" s="816"/>
      <c r="R446" s="816"/>
      <c r="S446" s="816"/>
      <c r="T446" s="816"/>
      <c r="U446" s="816"/>
      <c r="V446" s="816"/>
      <c r="W446" s="816"/>
      <c r="X446" s="816"/>
      <c r="Y446" s="816"/>
      <c r="Z446" s="816"/>
      <c r="AA446" s="816"/>
      <c r="AB446" s="816"/>
      <c r="AC446" s="816"/>
      <c r="AD446" s="816"/>
      <c r="AE446" s="816"/>
      <c r="AF446" s="816"/>
      <c r="AG446" s="816"/>
      <c r="AH446" s="816"/>
      <c r="AI446" s="816"/>
      <c r="AJ446" s="816"/>
      <c r="AK446" s="816"/>
      <c r="AL446" s="816"/>
      <c r="AM446" s="816"/>
      <c r="AN446" s="816"/>
      <c r="AO446" s="816"/>
      <c r="AP446" s="816"/>
      <c r="AQ446" s="816"/>
      <c r="AR446" s="816"/>
      <c r="AS446" s="816"/>
      <c r="AT446" s="816"/>
      <c r="AU446" s="816"/>
      <c r="AV446" s="816"/>
      <c r="AW446" s="816"/>
      <c r="AX446" s="816"/>
      <c r="AY446" s="654"/>
      <c r="AZ446" s="654"/>
    </row>
    <row r="447" spans="1:56" ht="110.25" customHeight="1" x14ac:dyDescent="0.25">
      <c r="A447" s="399">
        <v>1</v>
      </c>
      <c r="B447" s="345" t="s">
        <v>547</v>
      </c>
      <c r="C447" s="343" t="s">
        <v>11</v>
      </c>
      <c r="D447" s="342" t="s">
        <v>947</v>
      </c>
      <c r="E447" s="342" t="s">
        <v>948</v>
      </c>
      <c r="F447" s="725" t="s">
        <v>123</v>
      </c>
      <c r="G447" s="340"/>
      <c r="H447" s="425" t="s">
        <v>1019</v>
      </c>
      <c r="I447" s="206"/>
      <c r="J447" s="207"/>
      <c r="K447" s="592" t="s">
        <v>1020</v>
      </c>
      <c r="L447" s="802"/>
      <c r="M447" s="802"/>
      <c r="N447" s="802"/>
      <c r="O447" s="802"/>
      <c r="P447" s="802"/>
      <c r="Q447" s="802"/>
      <c r="R447" s="802"/>
      <c r="S447" s="802"/>
      <c r="T447" s="802"/>
      <c r="U447" s="802"/>
      <c r="V447" s="802"/>
      <c r="W447" s="802"/>
      <c r="X447" s="802"/>
      <c r="Y447" s="802"/>
      <c r="Z447" s="802"/>
      <c r="AA447" s="802"/>
      <c r="AB447" s="802"/>
      <c r="AC447" s="802"/>
      <c r="AD447" s="802"/>
      <c r="AE447" s="802"/>
      <c r="AF447" s="802"/>
      <c r="AG447" s="802"/>
      <c r="AH447" s="802"/>
      <c r="AI447" s="802"/>
      <c r="AJ447" s="802"/>
      <c r="AK447" s="802"/>
      <c r="AL447" s="802"/>
      <c r="AM447" s="802"/>
      <c r="AN447" s="802"/>
      <c r="AO447" s="802"/>
      <c r="AP447" s="802"/>
      <c r="AQ447" s="802"/>
      <c r="AR447" s="802"/>
      <c r="AS447" s="802"/>
      <c r="AT447" s="802"/>
      <c r="AU447" s="802"/>
      <c r="AV447" s="802"/>
      <c r="AW447" s="802"/>
      <c r="AX447" s="802"/>
      <c r="AY447" s="651" t="s">
        <v>993</v>
      </c>
      <c r="AZ447" s="651" t="s">
        <v>974</v>
      </c>
    </row>
    <row r="448" spans="1:56" ht="31.5" customHeight="1" x14ac:dyDescent="0.25">
      <c r="A448" s="399">
        <v>2</v>
      </c>
      <c r="B448" s="389" t="s">
        <v>548</v>
      </c>
      <c r="C448" s="343" t="s">
        <v>11</v>
      </c>
      <c r="D448" s="342" t="s">
        <v>947</v>
      </c>
      <c r="E448" s="342" t="s">
        <v>65</v>
      </c>
      <c r="F448" s="725" t="s">
        <v>731</v>
      </c>
      <c r="G448" s="489"/>
      <c r="H448" s="340"/>
      <c r="I448" s="206"/>
      <c r="J448" s="207"/>
      <c r="K448" s="592" t="s">
        <v>1021</v>
      </c>
      <c r="L448" s="802"/>
      <c r="M448" s="802"/>
      <c r="N448" s="802"/>
      <c r="O448" s="802"/>
      <c r="P448" s="802"/>
      <c r="Q448" s="802"/>
      <c r="R448" s="802"/>
      <c r="S448" s="802"/>
      <c r="T448" s="802"/>
      <c r="U448" s="802"/>
      <c r="V448" s="802"/>
      <c r="W448" s="802"/>
      <c r="X448" s="802"/>
      <c r="Y448" s="802"/>
      <c r="Z448" s="802"/>
      <c r="AA448" s="802"/>
      <c r="AB448" s="802"/>
      <c r="AC448" s="802"/>
      <c r="AD448" s="802"/>
      <c r="AE448" s="802"/>
      <c r="AF448" s="802"/>
      <c r="AG448" s="802"/>
      <c r="AH448" s="802"/>
      <c r="AI448" s="802"/>
      <c r="AJ448" s="802"/>
      <c r="AK448" s="802"/>
      <c r="AL448" s="802"/>
      <c r="AM448" s="802"/>
      <c r="AN448" s="802"/>
      <c r="AO448" s="802"/>
      <c r="AP448" s="802"/>
      <c r="AQ448" s="802"/>
      <c r="AR448" s="802"/>
      <c r="AS448" s="802"/>
      <c r="AT448" s="802"/>
      <c r="AU448" s="802"/>
      <c r="AV448" s="802"/>
      <c r="AW448" s="802"/>
      <c r="AX448" s="802"/>
      <c r="AY448" s="651" t="s">
        <v>993</v>
      </c>
      <c r="AZ448" s="651" t="s">
        <v>974</v>
      </c>
    </row>
    <row r="449" spans="1:55" ht="78.75" customHeight="1" x14ac:dyDescent="0.25">
      <c r="A449" s="399">
        <v>3</v>
      </c>
      <c r="B449" s="389" t="s">
        <v>549</v>
      </c>
      <c r="C449" s="343" t="s">
        <v>11</v>
      </c>
      <c r="D449" s="342" t="s">
        <v>947</v>
      </c>
      <c r="E449" s="342" t="s">
        <v>550</v>
      </c>
      <c r="F449" s="342"/>
      <c r="G449" s="285" t="s">
        <v>731</v>
      </c>
      <c r="H449" s="570"/>
      <c r="I449" s="206"/>
      <c r="J449" s="207"/>
      <c r="K449" s="592" t="s">
        <v>1022</v>
      </c>
      <c r="L449" s="802"/>
      <c r="M449" s="802"/>
      <c r="N449" s="802"/>
      <c r="O449" s="802"/>
      <c r="P449" s="802"/>
      <c r="Q449" s="802"/>
      <c r="R449" s="802"/>
      <c r="S449" s="802"/>
      <c r="T449" s="802"/>
      <c r="U449" s="802"/>
      <c r="V449" s="802"/>
      <c r="W449" s="802"/>
      <c r="X449" s="802"/>
      <c r="Y449" s="802"/>
      <c r="Z449" s="802"/>
      <c r="AA449" s="802"/>
      <c r="AB449" s="802"/>
      <c r="AC449" s="802"/>
      <c r="AD449" s="802"/>
      <c r="AE449" s="802"/>
      <c r="AF449" s="802"/>
      <c r="AG449" s="802"/>
      <c r="AH449" s="802"/>
      <c r="AI449" s="802"/>
      <c r="AJ449" s="802"/>
      <c r="AK449" s="802"/>
      <c r="AL449" s="802"/>
      <c r="AM449" s="802"/>
      <c r="AN449" s="802"/>
      <c r="AO449" s="802"/>
      <c r="AP449" s="802"/>
      <c r="AQ449" s="802"/>
      <c r="AR449" s="802"/>
      <c r="AS449" s="802"/>
      <c r="AT449" s="802"/>
      <c r="AU449" s="802"/>
      <c r="AV449" s="802"/>
      <c r="AW449" s="802"/>
      <c r="AX449" s="802"/>
      <c r="AY449" s="651" t="s">
        <v>993</v>
      </c>
      <c r="AZ449" s="651" t="s">
        <v>974</v>
      </c>
    </row>
    <row r="450" spans="1:55" ht="15.75" customHeight="1" x14ac:dyDescent="0.25">
      <c r="A450" s="396"/>
      <c r="B450" s="80" t="s">
        <v>411</v>
      </c>
      <c r="C450" s="100"/>
      <c r="D450" s="156"/>
      <c r="E450" s="219"/>
      <c r="F450" s="219"/>
      <c r="G450" s="496"/>
      <c r="H450" s="496"/>
      <c r="I450" s="496"/>
      <c r="J450" s="543"/>
      <c r="K450" s="514"/>
      <c r="L450" s="798"/>
      <c r="M450" s="798"/>
      <c r="N450" s="798"/>
      <c r="O450" s="798"/>
      <c r="P450" s="798"/>
      <c r="Q450" s="798"/>
      <c r="R450" s="798"/>
      <c r="S450" s="798"/>
      <c r="T450" s="798"/>
      <c r="U450" s="798"/>
      <c r="V450" s="798"/>
      <c r="W450" s="798"/>
      <c r="X450" s="798"/>
      <c r="Y450" s="798"/>
      <c r="Z450" s="798"/>
      <c r="AA450" s="798"/>
      <c r="AB450" s="798"/>
      <c r="AC450" s="798"/>
      <c r="AD450" s="798"/>
      <c r="AE450" s="798"/>
      <c r="AF450" s="798"/>
      <c r="AG450" s="798"/>
      <c r="AH450" s="798"/>
      <c r="AI450" s="798"/>
      <c r="AJ450" s="798"/>
      <c r="AK450" s="798"/>
      <c r="AL450" s="798"/>
      <c r="AM450" s="798"/>
      <c r="AN450" s="798"/>
      <c r="AO450" s="798"/>
      <c r="AP450" s="798"/>
      <c r="AQ450" s="798"/>
      <c r="AR450" s="798"/>
      <c r="AS450" s="798"/>
      <c r="AT450" s="798"/>
      <c r="AU450" s="798"/>
      <c r="AV450" s="798"/>
      <c r="AW450" s="798"/>
      <c r="AX450" s="798"/>
      <c r="AY450" s="650"/>
      <c r="AZ450" s="650"/>
    </row>
    <row r="451" spans="1:55" ht="15.75" customHeight="1" x14ac:dyDescent="0.25">
      <c r="A451" s="396"/>
      <c r="B451" s="401" t="s">
        <v>77</v>
      </c>
      <c r="C451" s="114"/>
      <c r="D451" s="156"/>
      <c r="E451" s="219"/>
      <c r="F451" s="499"/>
      <c r="G451" s="499"/>
      <c r="H451" s="499"/>
      <c r="I451" s="499"/>
      <c r="J451" s="556"/>
      <c r="K451" s="507"/>
      <c r="L451" s="780"/>
      <c r="M451" s="780"/>
      <c r="N451" s="780"/>
      <c r="O451" s="780"/>
      <c r="P451" s="780"/>
      <c r="Q451" s="780"/>
      <c r="R451" s="780"/>
      <c r="S451" s="780"/>
      <c r="T451" s="780"/>
      <c r="U451" s="780"/>
      <c r="V451" s="780"/>
      <c r="W451" s="780"/>
      <c r="X451" s="780"/>
      <c r="Y451" s="780"/>
      <c r="Z451" s="780"/>
      <c r="AA451" s="780"/>
      <c r="AB451" s="780"/>
      <c r="AC451" s="780"/>
      <c r="AD451" s="780"/>
      <c r="AE451" s="780"/>
      <c r="AF451" s="780"/>
      <c r="AG451" s="780"/>
      <c r="AH451" s="780"/>
      <c r="AI451" s="780"/>
      <c r="AJ451" s="780"/>
      <c r="AK451" s="780"/>
      <c r="AL451" s="780"/>
      <c r="AM451" s="780"/>
      <c r="AN451" s="780"/>
      <c r="AO451" s="780"/>
      <c r="AP451" s="780"/>
      <c r="AQ451" s="780"/>
      <c r="AR451" s="780"/>
      <c r="AS451" s="780"/>
      <c r="AT451" s="780"/>
      <c r="AU451" s="780"/>
      <c r="AV451" s="780"/>
      <c r="AW451" s="780"/>
      <c r="AX451" s="780"/>
      <c r="AY451" s="652"/>
      <c r="AZ451" s="652"/>
    </row>
    <row r="452" spans="1:55" ht="78.75" customHeight="1" x14ac:dyDescent="0.25">
      <c r="A452" s="397">
        <v>1</v>
      </c>
      <c r="B452" s="14" t="s">
        <v>303</v>
      </c>
      <c r="C452" s="196" t="s">
        <v>38</v>
      </c>
      <c r="D452" s="425" t="s">
        <v>651</v>
      </c>
      <c r="E452" s="425" t="s">
        <v>722</v>
      </c>
      <c r="F452" s="390">
        <v>108.4</v>
      </c>
      <c r="G452" s="395">
        <v>102.4</v>
      </c>
      <c r="H452" s="390">
        <v>113.6</v>
      </c>
      <c r="I452" s="390" t="s">
        <v>243</v>
      </c>
      <c r="J452" s="390" t="s">
        <v>243</v>
      </c>
      <c r="K452" s="590" t="s">
        <v>1041</v>
      </c>
      <c r="L452" s="785"/>
      <c r="M452" s="785"/>
      <c r="N452" s="785"/>
      <c r="O452" s="785"/>
      <c r="P452" s="785"/>
      <c r="Q452" s="785"/>
      <c r="R452" s="785"/>
      <c r="S452" s="785"/>
      <c r="T452" s="785"/>
      <c r="U452" s="785"/>
      <c r="V452" s="785"/>
      <c r="W452" s="785"/>
      <c r="X452" s="785"/>
      <c r="Y452" s="785"/>
      <c r="Z452" s="785"/>
      <c r="AA452" s="785"/>
      <c r="AB452" s="785"/>
      <c r="AC452" s="785"/>
      <c r="AD452" s="785"/>
      <c r="AE452" s="785"/>
      <c r="AF452" s="785"/>
      <c r="AG452" s="785"/>
      <c r="AH452" s="785"/>
      <c r="AI452" s="785"/>
      <c r="AJ452" s="785"/>
      <c r="AK452" s="785"/>
      <c r="AL452" s="785"/>
      <c r="AM452" s="785"/>
      <c r="AN452" s="785"/>
      <c r="AO452" s="785"/>
      <c r="AP452" s="785"/>
      <c r="AQ452" s="785"/>
      <c r="AR452" s="785"/>
      <c r="AS452" s="785"/>
      <c r="AT452" s="785"/>
      <c r="AU452" s="785"/>
      <c r="AV452" s="785"/>
      <c r="AW452" s="785"/>
      <c r="AX452" s="785"/>
      <c r="AY452" s="652" t="s">
        <v>993</v>
      </c>
      <c r="AZ452" s="652" t="s">
        <v>973</v>
      </c>
      <c r="BA452" s="618">
        <v>89</v>
      </c>
    </row>
    <row r="453" spans="1:55" ht="78.75" customHeight="1" x14ac:dyDescent="0.25">
      <c r="A453" s="397">
        <v>2</v>
      </c>
      <c r="B453" s="14" t="s">
        <v>302</v>
      </c>
      <c r="C453" s="196" t="s">
        <v>301</v>
      </c>
      <c r="D453" s="425" t="s">
        <v>651</v>
      </c>
      <c r="E453" s="425" t="s">
        <v>722</v>
      </c>
      <c r="F453" s="390">
        <v>153.19999999999999</v>
      </c>
      <c r="G453" s="395">
        <v>218.1</v>
      </c>
      <c r="H453" s="390">
        <v>218.1</v>
      </c>
      <c r="I453" s="390" t="s">
        <v>243</v>
      </c>
      <c r="J453" s="390" t="s">
        <v>243</v>
      </c>
      <c r="K453" s="590" t="s">
        <v>1041</v>
      </c>
      <c r="L453" s="785"/>
      <c r="M453" s="785"/>
      <c r="N453" s="785"/>
      <c r="O453" s="785"/>
      <c r="P453" s="785"/>
      <c r="Q453" s="785"/>
      <c r="R453" s="785"/>
      <c r="S453" s="785"/>
      <c r="T453" s="785"/>
      <c r="U453" s="785"/>
      <c r="V453" s="785"/>
      <c r="W453" s="785"/>
      <c r="X453" s="785"/>
      <c r="Y453" s="785"/>
      <c r="Z453" s="785"/>
      <c r="AA453" s="785"/>
      <c r="AB453" s="785"/>
      <c r="AC453" s="785"/>
      <c r="AD453" s="785"/>
      <c r="AE453" s="785"/>
      <c r="AF453" s="785"/>
      <c r="AG453" s="785"/>
      <c r="AH453" s="785"/>
      <c r="AI453" s="785"/>
      <c r="AJ453" s="785"/>
      <c r="AK453" s="785"/>
      <c r="AL453" s="785"/>
      <c r="AM453" s="785"/>
      <c r="AN453" s="785"/>
      <c r="AO453" s="785"/>
      <c r="AP453" s="785"/>
      <c r="AQ453" s="785"/>
      <c r="AR453" s="785"/>
      <c r="AS453" s="785"/>
      <c r="AT453" s="785"/>
      <c r="AU453" s="785"/>
      <c r="AV453" s="785"/>
      <c r="AW453" s="785"/>
      <c r="AX453" s="785"/>
      <c r="AY453" s="652" t="s">
        <v>993</v>
      </c>
      <c r="AZ453" s="652" t="s">
        <v>973</v>
      </c>
      <c r="BA453" s="618">
        <v>90</v>
      </c>
    </row>
    <row r="454" spans="1:55" ht="94.5" customHeight="1" x14ac:dyDescent="0.25">
      <c r="A454" s="393">
        <v>3</v>
      </c>
      <c r="B454" s="209" t="s">
        <v>159</v>
      </c>
      <c r="C454" s="341" t="s">
        <v>38</v>
      </c>
      <c r="D454" s="425" t="s">
        <v>664</v>
      </c>
      <c r="E454" s="342" t="s">
        <v>723</v>
      </c>
      <c r="F454" s="353">
        <v>80</v>
      </c>
      <c r="G454" s="353">
        <v>80</v>
      </c>
      <c r="H454" s="353">
        <v>91.3</v>
      </c>
      <c r="I454" s="326" t="s">
        <v>947</v>
      </c>
      <c r="J454" s="357" t="s">
        <v>947</v>
      </c>
      <c r="K454" s="593" t="s">
        <v>1149</v>
      </c>
      <c r="L454" s="775"/>
      <c r="M454" s="775"/>
      <c r="N454" s="775"/>
      <c r="O454" s="775"/>
      <c r="P454" s="775"/>
      <c r="Q454" s="775"/>
      <c r="R454" s="775"/>
      <c r="S454" s="775"/>
      <c r="T454" s="775"/>
      <c r="U454" s="775"/>
      <c r="V454" s="775"/>
      <c r="W454" s="775"/>
      <c r="X454" s="775"/>
      <c r="Y454" s="775"/>
      <c r="Z454" s="775"/>
      <c r="AA454" s="775"/>
      <c r="AB454" s="775"/>
      <c r="AC454" s="775"/>
      <c r="AD454" s="775"/>
      <c r="AE454" s="775"/>
      <c r="AF454" s="775"/>
      <c r="AG454" s="775"/>
      <c r="AH454" s="775"/>
      <c r="AI454" s="775"/>
      <c r="AJ454" s="775"/>
      <c r="AK454" s="775"/>
      <c r="AL454" s="775"/>
      <c r="AM454" s="775"/>
      <c r="AN454" s="775"/>
      <c r="AO454" s="775"/>
      <c r="AP454" s="775"/>
      <c r="AQ454" s="775"/>
      <c r="AR454" s="775"/>
      <c r="AS454" s="775"/>
      <c r="AT454" s="775"/>
      <c r="AU454" s="775"/>
      <c r="AV454" s="775"/>
      <c r="AW454" s="775"/>
      <c r="AX454" s="775"/>
      <c r="AY454" s="664" t="s">
        <v>993</v>
      </c>
      <c r="AZ454" s="651" t="s">
        <v>973</v>
      </c>
      <c r="BA454" s="618">
        <v>91</v>
      </c>
    </row>
    <row r="455" spans="1:55" ht="15.75" customHeight="1" x14ac:dyDescent="0.25">
      <c r="A455" s="53"/>
      <c r="B455" s="307" t="s">
        <v>37</v>
      </c>
      <c r="C455" s="308"/>
      <c r="D455" s="309"/>
      <c r="E455" s="310"/>
      <c r="F455" s="310"/>
      <c r="G455" s="310"/>
      <c r="H455" s="310"/>
      <c r="I455" s="310"/>
      <c r="J455" s="557"/>
      <c r="K455" s="242"/>
      <c r="L455" s="771"/>
      <c r="M455" s="771"/>
      <c r="N455" s="771"/>
      <c r="O455" s="771"/>
      <c r="P455" s="771"/>
      <c r="Q455" s="771"/>
      <c r="R455" s="771"/>
      <c r="S455" s="771"/>
      <c r="T455" s="771"/>
      <c r="U455" s="771"/>
      <c r="V455" s="771"/>
      <c r="W455" s="771"/>
      <c r="X455" s="771"/>
      <c r="Y455" s="771"/>
      <c r="Z455" s="771"/>
      <c r="AA455" s="771"/>
      <c r="AB455" s="771"/>
      <c r="AC455" s="771"/>
      <c r="AD455" s="771"/>
      <c r="AE455" s="771"/>
      <c r="AF455" s="771"/>
      <c r="AG455" s="771"/>
      <c r="AH455" s="771"/>
      <c r="AI455" s="771"/>
      <c r="AJ455" s="771"/>
      <c r="AK455" s="771"/>
      <c r="AL455" s="771"/>
      <c r="AM455" s="771"/>
      <c r="AN455" s="771"/>
      <c r="AO455" s="771"/>
      <c r="AP455" s="771"/>
      <c r="AQ455" s="771"/>
      <c r="AR455" s="771"/>
      <c r="AS455" s="771"/>
      <c r="AT455" s="771"/>
      <c r="AU455" s="771"/>
      <c r="AV455" s="771"/>
      <c r="AW455" s="771"/>
      <c r="AX455" s="771"/>
      <c r="AY455" s="655"/>
      <c r="AZ455" s="652"/>
    </row>
    <row r="456" spans="1:55" ht="47.25" customHeight="1" x14ac:dyDescent="0.25">
      <c r="A456" s="397">
        <v>1</v>
      </c>
      <c r="B456" s="304" t="s">
        <v>352</v>
      </c>
      <c r="C456" s="311" t="s">
        <v>353</v>
      </c>
      <c r="D456" s="312" t="s">
        <v>947</v>
      </c>
      <c r="E456" s="305" t="s">
        <v>619</v>
      </c>
      <c r="F456" s="439">
        <v>61500</v>
      </c>
      <c r="G456" s="439">
        <f>SUM(G457:G459)</f>
        <v>19617.099999999999</v>
      </c>
      <c r="H456" s="439">
        <f>SUM(H457:H459)</f>
        <v>19934.599999999999</v>
      </c>
      <c r="I456" s="306"/>
      <c r="J456" s="439"/>
      <c r="K456" s="208"/>
      <c r="L456" s="810"/>
      <c r="M456" s="810"/>
      <c r="N456" s="810"/>
      <c r="O456" s="810"/>
      <c r="P456" s="810"/>
      <c r="Q456" s="810"/>
      <c r="R456" s="810"/>
      <c r="S456" s="810"/>
      <c r="T456" s="810"/>
      <c r="U456" s="810"/>
      <c r="V456" s="810"/>
      <c r="W456" s="810"/>
      <c r="X456" s="810"/>
      <c r="Y456" s="810"/>
      <c r="Z456" s="810"/>
      <c r="AA456" s="810"/>
      <c r="AB456" s="810"/>
      <c r="AC456" s="810"/>
      <c r="AD456" s="810"/>
      <c r="AE456" s="810"/>
      <c r="AF456" s="810"/>
      <c r="AG456" s="810"/>
      <c r="AH456" s="810"/>
      <c r="AI456" s="810"/>
      <c r="AJ456" s="810"/>
      <c r="AK456" s="810"/>
      <c r="AL456" s="810"/>
      <c r="AM456" s="810"/>
      <c r="AN456" s="810"/>
      <c r="AO456" s="810"/>
      <c r="AP456" s="810"/>
      <c r="AQ456" s="810"/>
      <c r="AR456" s="810"/>
      <c r="AS456" s="810"/>
      <c r="AT456" s="810"/>
      <c r="AU456" s="810"/>
      <c r="AV456" s="810"/>
      <c r="AW456" s="810"/>
      <c r="AX456" s="810"/>
      <c r="AY456" s="656"/>
      <c r="AZ456" s="657"/>
    </row>
    <row r="457" spans="1:55" ht="63" customHeight="1" x14ac:dyDescent="0.25">
      <c r="A457" s="422"/>
      <c r="B457" s="290" t="s">
        <v>420</v>
      </c>
      <c r="C457" s="312" t="s">
        <v>353</v>
      </c>
      <c r="D457" s="312" t="s">
        <v>947</v>
      </c>
      <c r="E457" s="305" t="s">
        <v>619</v>
      </c>
      <c r="F457" s="305"/>
      <c r="G457" s="478">
        <v>13157.5</v>
      </c>
      <c r="H457" s="425">
        <v>13076.8</v>
      </c>
      <c r="I457" s="439" t="s">
        <v>419</v>
      </c>
      <c r="J457" s="305" t="s">
        <v>618</v>
      </c>
      <c r="K457" s="208" t="s">
        <v>1124</v>
      </c>
      <c r="L457" s="810"/>
      <c r="M457" s="810"/>
      <c r="N457" s="810"/>
      <c r="O457" s="810"/>
      <c r="P457" s="810"/>
      <c r="Q457" s="810"/>
      <c r="R457" s="810"/>
      <c r="S457" s="810"/>
      <c r="T457" s="810"/>
      <c r="U457" s="810"/>
      <c r="V457" s="810"/>
      <c r="W457" s="810"/>
      <c r="X457" s="810"/>
      <c r="Y457" s="810"/>
      <c r="Z457" s="810"/>
      <c r="AA457" s="810"/>
      <c r="AB457" s="810"/>
      <c r="AC457" s="810"/>
      <c r="AD457" s="810"/>
      <c r="AE457" s="810"/>
      <c r="AF457" s="810"/>
      <c r="AG457" s="810"/>
      <c r="AH457" s="810"/>
      <c r="AI457" s="810"/>
      <c r="AJ457" s="810"/>
      <c r="AK457" s="810"/>
      <c r="AL457" s="810"/>
      <c r="AM457" s="810"/>
      <c r="AN457" s="810"/>
      <c r="AO457" s="810"/>
      <c r="AP457" s="810"/>
      <c r="AQ457" s="810"/>
      <c r="AR457" s="810"/>
      <c r="AS457" s="810"/>
      <c r="AT457" s="810"/>
      <c r="AU457" s="810"/>
      <c r="AV457" s="810"/>
      <c r="AW457" s="810"/>
      <c r="AX457" s="810"/>
      <c r="AY457" s="658" t="s">
        <v>993</v>
      </c>
      <c r="AZ457" s="658" t="s">
        <v>974</v>
      </c>
    </row>
    <row r="458" spans="1:55" ht="47.25" customHeight="1" x14ac:dyDescent="0.25">
      <c r="A458" s="422"/>
      <c r="B458" s="290" t="s">
        <v>354</v>
      </c>
      <c r="C458" s="312" t="s">
        <v>353</v>
      </c>
      <c r="D458" s="312" t="s">
        <v>947</v>
      </c>
      <c r="E458" s="305" t="s">
        <v>619</v>
      </c>
      <c r="F458" s="305"/>
      <c r="G458" s="478">
        <v>1459.6</v>
      </c>
      <c r="H458" s="425">
        <v>1459.6</v>
      </c>
      <c r="I458" s="439" t="s">
        <v>41</v>
      </c>
      <c r="J458" s="306" t="s">
        <v>459</v>
      </c>
      <c r="K458" s="208" t="s">
        <v>1109</v>
      </c>
      <c r="L458" s="810"/>
      <c r="M458" s="810"/>
      <c r="N458" s="810"/>
      <c r="O458" s="810"/>
      <c r="P458" s="810"/>
      <c r="Q458" s="810"/>
      <c r="R458" s="810"/>
      <c r="S458" s="810"/>
      <c r="T458" s="810"/>
      <c r="U458" s="810"/>
      <c r="V458" s="810"/>
      <c r="W458" s="810"/>
      <c r="X458" s="810"/>
      <c r="Y458" s="810"/>
      <c r="Z458" s="810"/>
      <c r="AA458" s="810"/>
      <c r="AB458" s="810"/>
      <c r="AC458" s="810"/>
      <c r="AD458" s="810"/>
      <c r="AE458" s="810"/>
      <c r="AF458" s="810"/>
      <c r="AG458" s="810"/>
      <c r="AH458" s="810"/>
      <c r="AI458" s="810"/>
      <c r="AJ458" s="810"/>
      <c r="AK458" s="810"/>
      <c r="AL458" s="810"/>
      <c r="AM458" s="810"/>
      <c r="AN458" s="810"/>
      <c r="AO458" s="810"/>
      <c r="AP458" s="810"/>
      <c r="AQ458" s="810"/>
      <c r="AR458" s="810"/>
      <c r="AS458" s="810"/>
      <c r="AT458" s="810"/>
      <c r="AU458" s="810"/>
      <c r="AV458" s="810"/>
      <c r="AW458" s="810"/>
      <c r="AX458" s="810"/>
      <c r="AY458" s="657" t="s">
        <v>993</v>
      </c>
      <c r="AZ458" s="657" t="s">
        <v>974</v>
      </c>
    </row>
    <row r="459" spans="1:55" ht="47.25" customHeight="1" x14ac:dyDescent="0.25">
      <c r="A459" s="422"/>
      <c r="B459" s="290" t="s">
        <v>355</v>
      </c>
      <c r="C459" s="312" t="s">
        <v>353</v>
      </c>
      <c r="D459" s="312" t="s">
        <v>947</v>
      </c>
      <c r="E459" s="305" t="s">
        <v>619</v>
      </c>
      <c r="F459" s="305">
        <v>61500</v>
      </c>
      <c r="G459" s="478">
        <v>5000</v>
      </c>
      <c r="H459" s="425">
        <v>5398.2</v>
      </c>
      <c r="I459" s="313" t="s">
        <v>33</v>
      </c>
      <c r="J459" s="250"/>
      <c r="K459" s="208" t="s">
        <v>1125</v>
      </c>
      <c r="L459" s="810"/>
      <c r="M459" s="810"/>
      <c r="N459" s="810"/>
      <c r="O459" s="810"/>
      <c r="P459" s="810"/>
      <c r="Q459" s="810"/>
      <c r="R459" s="810"/>
      <c r="S459" s="810"/>
      <c r="T459" s="810"/>
      <c r="U459" s="810"/>
      <c r="V459" s="810"/>
      <c r="W459" s="810"/>
      <c r="X459" s="810"/>
      <c r="Y459" s="810"/>
      <c r="Z459" s="810"/>
      <c r="AA459" s="810"/>
      <c r="AB459" s="810"/>
      <c r="AC459" s="810"/>
      <c r="AD459" s="810"/>
      <c r="AE459" s="810"/>
      <c r="AF459" s="810"/>
      <c r="AG459" s="810"/>
      <c r="AH459" s="810"/>
      <c r="AI459" s="810"/>
      <c r="AJ459" s="810"/>
      <c r="AK459" s="810"/>
      <c r="AL459" s="810"/>
      <c r="AM459" s="810"/>
      <c r="AN459" s="810"/>
      <c r="AO459" s="810"/>
      <c r="AP459" s="810"/>
      <c r="AQ459" s="810"/>
      <c r="AR459" s="810"/>
      <c r="AS459" s="810"/>
      <c r="AT459" s="810"/>
      <c r="AU459" s="810"/>
      <c r="AV459" s="810"/>
      <c r="AW459" s="810"/>
      <c r="AX459" s="810"/>
      <c r="AY459" s="659" t="s">
        <v>993</v>
      </c>
      <c r="AZ459" s="659" t="s">
        <v>974</v>
      </c>
    </row>
    <row r="460" spans="1:55" ht="63" customHeight="1" x14ac:dyDescent="0.25">
      <c r="A460" s="393">
        <v>2</v>
      </c>
      <c r="B460" s="355" t="s">
        <v>160</v>
      </c>
      <c r="C460" s="356" t="s">
        <v>84</v>
      </c>
      <c r="D460" s="354" t="s">
        <v>947</v>
      </c>
      <c r="E460" s="326" t="s">
        <v>421</v>
      </c>
      <c r="F460" s="326">
        <v>1837</v>
      </c>
      <c r="G460" s="326">
        <v>1276</v>
      </c>
      <c r="H460" s="326">
        <v>1529</v>
      </c>
      <c r="I460" s="326"/>
      <c r="J460" s="357"/>
      <c r="K460" s="593" t="s">
        <v>1150</v>
      </c>
      <c r="L460" s="775"/>
      <c r="M460" s="775"/>
      <c r="N460" s="775"/>
      <c r="O460" s="775"/>
      <c r="P460" s="775"/>
      <c r="Q460" s="775"/>
      <c r="R460" s="775"/>
      <c r="S460" s="775"/>
      <c r="T460" s="775"/>
      <c r="U460" s="775"/>
      <c r="V460" s="775"/>
      <c r="W460" s="775"/>
      <c r="X460" s="775"/>
      <c r="Y460" s="775"/>
      <c r="Z460" s="775"/>
      <c r="AA460" s="775"/>
      <c r="AB460" s="775"/>
      <c r="AC460" s="775"/>
      <c r="AD460" s="775"/>
      <c r="AE460" s="775"/>
      <c r="AF460" s="775"/>
      <c r="AG460" s="775"/>
      <c r="AH460" s="775"/>
      <c r="AI460" s="775"/>
      <c r="AJ460" s="775"/>
      <c r="AK460" s="775"/>
      <c r="AL460" s="775"/>
      <c r="AM460" s="775"/>
      <c r="AN460" s="775"/>
      <c r="AO460" s="775"/>
      <c r="AP460" s="775"/>
      <c r="AQ460" s="775"/>
      <c r="AR460" s="775"/>
      <c r="AS460" s="775"/>
      <c r="AT460" s="775"/>
      <c r="AU460" s="775"/>
      <c r="AV460" s="775"/>
      <c r="AW460" s="775"/>
      <c r="AX460" s="775"/>
      <c r="AY460" s="651" t="s">
        <v>993</v>
      </c>
      <c r="AZ460" s="651" t="s">
        <v>974</v>
      </c>
    </row>
    <row r="461" spans="1:55" ht="31.5" customHeight="1" x14ac:dyDescent="0.25">
      <c r="A461" s="62"/>
      <c r="B461" s="63" t="s">
        <v>16</v>
      </c>
      <c r="C461" s="112" t="s">
        <v>26</v>
      </c>
      <c r="D461" s="168"/>
      <c r="E461" s="59"/>
      <c r="F461" s="59"/>
      <c r="G461" s="59">
        <f>G463+G464+G465</f>
        <v>19617.099999999999</v>
      </c>
      <c r="H461" s="59">
        <f>H463+H464+H465</f>
        <v>19934.599999999999</v>
      </c>
      <c r="I461" s="59"/>
      <c r="J461" s="31"/>
      <c r="K461" s="520"/>
      <c r="L461" s="817"/>
      <c r="M461" s="817"/>
      <c r="N461" s="817"/>
      <c r="O461" s="817"/>
      <c r="P461" s="817"/>
      <c r="Q461" s="817"/>
      <c r="R461" s="817"/>
      <c r="S461" s="817"/>
      <c r="T461" s="817"/>
      <c r="U461" s="817"/>
      <c r="V461" s="817"/>
      <c r="W461" s="817"/>
      <c r="X461" s="817"/>
      <c r="Y461" s="817"/>
      <c r="Z461" s="817"/>
      <c r="AA461" s="817"/>
      <c r="AB461" s="817"/>
      <c r="AC461" s="817"/>
      <c r="AD461" s="817"/>
      <c r="AE461" s="817"/>
      <c r="AF461" s="817"/>
      <c r="AG461" s="817"/>
      <c r="AH461" s="817"/>
      <c r="AI461" s="817"/>
      <c r="AJ461" s="817"/>
      <c r="AK461" s="817"/>
      <c r="AL461" s="817"/>
      <c r="AM461" s="817"/>
      <c r="AN461" s="817"/>
      <c r="AO461" s="817"/>
      <c r="AP461" s="817"/>
      <c r="AQ461" s="817"/>
      <c r="AR461" s="817"/>
      <c r="AS461" s="817"/>
      <c r="AT461" s="817"/>
      <c r="AU461" s="817"/>
      <c r="AV461" s="817"/>
      <c r="AW461" s="817"/>
      <c r="AX461" s="817"/>
      <c r="AY461" s="657"/>
      <c r="AZ461" s="657"/>
      <c r="BC461" s="103">
        <v>1</v>
      </c>
    </row>
    <row r="462" spans="1:55" ht="15.75" customHeight="1" x14ac:dyDescent="0.25">
      <c r="A462" s="58"/>
      <c r="B462" s="65" t="s">
        <v>30</v>
      </c>
      <c r="C462" s="133"/>
      <c r="D462" s="169"/>
      <c r="E462" s="4"/>
      <c r="F462" s="12"/>
      <c r="G462" s="500"/>
      <c r="H462" s="500"/>
      <c r="I462" s="500"/>
      <c r="J462" s="558"/>
      <c r="K462" s="521"/>
      <c r="L462" s="793"/>
      <c r="M462" s="793"/>
      <c r="N462" s="793"/>
      <c r="O462" s="793"/>
      <c r="P462" s="793"/>
      <c r="Q462" s="793"/>
      <c r="R462" s="793"/>
      <c r="S462" s="793"/>
      <c r="T462" s="793"/>
      <c r="U462" s="793"/>
      <c r="V462" s="793"/>
      <c r="W462" s="793"/>
      <c r="X462" s="793"/>
      <c r="Y462" s="793"/>
      <c r="Z462" s="793"/>
      <c r="AA462" s="793"/>
      <c r="AB462" s="793"/>
      <c r="AC462" s="793"/>
      <c r="AD462" s="793"/>
      <c r="AE462" s="793"/>
      <c r="AF462" s="793"/>
      <c r="AG462" s="793"/>
      <c r="AH462" s="793"/>
      <c r="AI462" s="793"/>
      <c r="AJ462" s="793"/>
      <c r="AK462" s="793"/>
      <c r="AL462" s="793"/>
      <c r="AM462" s="793"/>
      <c r="AN462" s="793"/>
      <c r="AO462" s="793"/>
      <c r="AP462" s="793"/>
      <c r="AQ462" s="793"/>
      <c r="AR462" s="793"/>
      <c r="AS462" s="793"/>
      <c r="AT462" s="793"/>
      <c r="AU462" s="793"/>
      <c r="AV462" s="793"/>
      <c r="AW462" s="793"/>
      <c r="AX462" s="793"/>
      <c r="AY462" s="655"/>
      <c r="AZ462" s="652"/>
    </row>
    <row r="463" spans="1:55" ht="31.5" customHeight="1" x14ac:dyDescent="0.25">
      <c r="A463" s="66"/>
      <c r="B463" s="56" t="s">
        <v>8</v>
      </c>
      <c r="C463" s="111" t="s">
        <v>26</v>
      </c>
      <c r="D463" s="169"/>
      <c r="E463" s="4"/>
      <c r="F463" s="12"/>
      <c r="G463" s="4">
        <f t="shared" ref="G463:H465" si="2">G457</f>
        <v>13157.5</v>
      </c>
      <c r="H463" s="4">
        <f t="shared" si="2"/>
        <v>13076.8</v>
      </c>
      <c r="I463" s="4"/>
      <c r="J463" s="12"/>
      <c r="K463" s="483"/>
      <c r="L463" s="818"/>
      <c r="M463" s="818"/>
      <c r="N463" s="818"/>
      <c r="O463" s="818"/>
      <c r="P463" s="818"/>
      <c r="Q463" s="818"/>
      <c r="R463" s="818"/>
      <c r="S463" s="818"/>
      <c r="T463" s="818"/>
      <c r="U463" s="818"/>
      <c r="V463" s="818"/>
      <c r="W463" s="818"/>
      <c r="X463" s="818"/>
      <c r="Y463" s="818"/>
      <c r="Z463" s="818"/>
      <c r="AA463" s="818"/>
      <c r="AB463" s="818"/>
      <c r="AC463" s="818"/>
      <c r="AD463" s="818"/>
      <c r="AE463" s="818"/>
      <c r="AF463" s="818"/>
      <c r="AG463" s="818"/>
      <c r="AH463" s="818"/>
      <c r="AI463" s="818"/>
      <c r="AJ463" s="818"/>
      <c r="AK463" s="818"/>
      <c r="AL463" s="818"/>
      <c r="AM463" s="818"/>
      <c r="AN463" s="818"/>
      <c r="AO463" s="818"/>
      <c r="AP463" s="818"/>
      <c r="AQ463" s="818"/>
      <c r="AR463" s="818"/>
      <c r="AS463" s="818"/>
      <c r="AT463" s="818"/>
      <c r="AU463" s="818"/>
      <c r="AV463" s="818"/>
      <c r="AW463" s="818"/>
      <c r="AX463" s="818"/>
      <c r="AY463" s="657"/>
      <c r="AZ463" s="657"/>
      <c r="BC463" s="103">
        <v>1</v>
      </c>
    </row>
    <row r="464" spans="1:55" ht="31.5" customHeight="1" x14ac:dyDescent="0.25">
      <c r="A464" s="66"/>
      <c r="B464" s="56" t="s">
        <v>31</v>
      </c>
      <c r="C464" s="111" t="s">
        <v>26</v>
      </c>
      <c r="D464" s="169"/>
      <c r="E464" s="4"/>
      <c r="F464" s="12"/>
      <c r="G464" s="4">
        <f t="shared" si="2"/>
        <v>1459.6</v>
      </c>
      <c r="H464" s="4">
        <f t="shared" si="2"/>
        <v>1459.6</v>
      </c>
      <c r="I464" s="4"/>
      <c r="J464" s="12"/>
      <c r="K464" s="483"/>
      <c r="L464" s="818"/>
      <c r="M464" s="818"/>
      <c r="N464" s="818"/>
      <c r="O464" s="818"/>
      <c r="P464" s="818"/>
      <c r="Q464" s="818"/>
      <c r="R464" s="818"/>
      <c r="S464" s="818"/>
      <c r="T464" s="818"/>
      <c r="U464" s="818"/>
      <c r="V464" s="818"/>
      <c r="W464" s="818"/>
      <c r="X464" s="818"/>
      <c r="Y464" s="818"/>
      <c r="Z464" s="818"/>
      <c r="AA464" s="818"/>
      <c r="AB464" s="818"/>
      <c r="AC464" s="818"/>
      <c r="AD464" s="818"/>
      <c r="AE464" s="818"/>
      <c r="AF464" s="818"/>
      <c r="AG464" s="818"/>
      <c r="AH464" s="818"/>
      <c r="AI464" s="818"/>
      <c r="AJ464" s="818"/>
      <c r="AK464" s="818"/>
      <c r="AL464" s="818"/>
      <c r="AM464" s="818"/>
      <c r="AN464" s="818"/>
      <c r="AO464" s="818"/>
      <c r="AP464" s="818"/>
      <c r="AQ464" s="818"/>
      <c r="AR464" s="818"/>
      <c r="AS464" s="818"/>
      <c r="AT464" s="818"/>
      <c r="AU464" s="818"/>
      <c r="AV464" s="818"/>
      <c r="AW464" s="818"/>
      <c r="AX464" s="818"/>
      <c r="AY464" s="657"/>
      <c r="AZ464" s="657"/>
      <c r="BC464" s="103">
        <v>1</v>
      </c>
    </row>
    <row r="465" spans="1:56" ht="31.5" customHeight="1" x14ac:dyDescent="0.25">
      <c r="A465" s="66"/>
      <c r="B465" s="56" t="s">
        <v>32</v>
      </c>
      <c r="C465" s="111" t="s">
        <v>26</v>
      </c>
      <c r="D465" s="169"/>
      <c r="E465" s="4"/>
      <c r="F465" s="12"/>
      <c r="G465" s="4">
        <f t="shared" si="2"/>
        <v>5000</v>
      </c>
      <c r="H465" s="4">
        <f t="shared" si="2"/>
        <v>5398.2</v>
      </c>
      <c r="I465" s="4"/>
      <c r="J465" s="12"/>
      <c r="K465" s="483"/>
      <c r="L465" s="818"/>
      <c r="M465" s="818"/>
      <c r="N465" s="818"/>
      <c r="O465" s="818"/>
      <c r="P465" s="818"/>
      <c r="Q465" s="818"/>
      <c r="R465" s="818"/>
      <c r="S465" s="818"/>
      <c r="T465" s="818"/>
      <c r="U465" s="818"/>
      <c r="V465" s="818"/>
      <c r="W465" s="818"/>
      <c r="X465" s="818"/>
      <c r="Y465" s="818"/>
      <c r="Z465" s="818"/>
      <c r="AA465" s="818"/>
      <c r="AB465" s="818"/>
      <c r="AC465" s="818"/>
      <c r="AD465" s="818"/>
      <c r="AE465" s="818"/>
      <c r="AF465" s="818"/>
      <c r="AG465" s="818"/>
      <c r="AH465" s="818"/>
      <c r="AI465" s="818"/>
      <c r="AJ465" s="818"/>
      <c r="AK465" s="818"/>
      <c r="AL465" s="818"/>
      <c r="AM465" s="818"/>
      <c r="AN465" s="818"/>
      <c r="AO465" s="818"/>
      <c r="AP465" s="818"/>
      <c r="AQ465" s="818"/>
      <c r="AR465" s="818"/>
      <c r="AS465" s="818"/>
      <c r="AT465" s="818"/>
      <c r="AU465" s="818"/>
      <c r="AV465" s="818"/>
      <c r="AW465" s="818"/>
      <c r="AX465" s="818"/>
      <c r="AY465" s="657"/>
      <c r="AZ465" s="657"/>
      <c r="BC465" s="103">
        <v>1</v>
      </c>
    </row>
    <row r="466" spans="1:56" ht="15.75" customHeight="1" x14ac:dyDescent="0.25">
      <c r="A466" s="52"/>
      <c r="B466" s="149" t="s">
        <v>412</v>
      </c>
      <c r="C466" s="97"/>
      <c r="D466" s="479"/>
      <c r="E466" s="229"/>
      <c r="F466" s="559"/>
      <c r="G466" s="560"/>
      <c r="H466" s="560"/>
      <c r="I466" s="560"/>
      <c r="J466" s="560"/>
      <c r="K466" s="512"/>
      <c r="L466" s="796"/>
      <c r="M466" s="796"/>
      <c r="N466" s="796"/>
      <c r="O466" s="796"/>
      <c r="P466" s="796"/>
      <c r="Q466" s="796"/>
      <c r="R466" s="796"/>
      <c r="S466" s="796"/>
      <c r="T466" s="796"/>
      <c r="U466" s="796"/>
      <c r="V466" s="796"/>
      <c r="W466" s="796"/>
      <c r="X466" s="796"/>
      <c r="Y466" s="796"/>
      <c r="Z466" s="796"/>
      <c r="AA466" s="796"/>
      <c r="AB466" s="796"/>
      <c r="AC466" s="796"/>
      <c r="AD466" s="796"/>
      <c r="AE466" s="796"/>
      <c r="AF466" s="796"/>
      <c r="AG466" s="796"/>
      <c r="AH466" s="796"/>
      <c r="AI466" s="796"/>
      <c r="AJ466" s="796"/>
      <c r="AK466" s="796"/>
      <c r="AL466" s="796"/>
      <c r="AM466" s="796"/>
      <c r="AN466" s="796"/>
      <c r="AO466" s="796"/>
      <c r="AP466" s="796"/>
      <c r="AQ466" s="796"/>
      <c r="AR466" s="796"/>
      <c r="AS466" s="796"/>
      <c r="AT466" s="796"/>
      <c r="AU466" s="796"/>
      <c r="AV466" s="796"/>
      <c r="AW466" s="796"/>
      <c r="AX466" s="796"/>
      <c r="AY466" s="651"/>
      <c r="AZ466" s="651"/>
    </row>
    <row r="467" spans="1:56" ht="15.75" customHeight="1" x14ac:dyDescent="0.25">
      <c r="A467" s="52"/>
      <c r="B467" s="401" t="s">
        <v>77</v>
      </c>
      <c r="C467" s="30"/>
      <c r="D467" s="480"/>
      <c r="E467" s="230"/>
      <c r="F467" s="559"/>
      <c r="G467" s="559"/>
      <c r="H467" s="559"/>
      <c r="I467" s="559"/>
      <c r="J467" s="559"/>
      <c r="K467" s="507"/>
      <c r="L467" s="780"/>
      <c r="M467" s="780"/>
      <c r="N467" s="780"/>
      <c r="O467" s="780"/>
      <c r="P467" s="780"/>
      <c r="Q467" s="780"/>
      <c r="R467" s="780"/>
      <c r="S467" s="780"/>
      <c r="T467" s="780"/>
      <c r="U467" s="780"/>
      <c r="V467" s="780"/>
      <c r="W467" s="780"/>
      <c r="X467" s="780"/>
      <c r="Y467" s="780"/>
      <c r="Z467" s="780"/>
      <c r="AA467" s="780"/>
      <c r="AB467" s="780"/>
      <c r="AC467" s="780"/>
      <c r="AD467" s="780"/>
      <c r="AE467" s="780"/>
      <c r="AF467" s="780"/>
      <c r="AG467" s="780"/>
      <c r="AH467" s="780"/>
      <c r="AI467" s="780"/>
      <c r="AJ467" s="780"/>
      <c r="AK467" s="780"/>
      <c r="AL467" s="780"/>
      <c r="AM467" s="780"/>
      <c r="AN467" s="780"/>
      <c r="AO467" s="780"/>
      <c r="AP467" s="780"/>
      <c r="AQ467" s="780"/>
      <c r="AR467" s="780"/>
      <c r="AS467" s="780"/>
      <c r="AT467" s="780"/>
      <c r="AU467" s="780"/>
      <c r="AV467" s="780"/>
      <c r="AW467" s="780"/>
      <c r="AX467" s="780"/>
      <c r="AY467" s="652"/>
      <c r="AZ467" s="652"/>
    </row>
    <row r="468" spans="1:56" s="289" customFormat="1" ht="63" customHeight="1" x14ac:dyDescent="0.25">
      <c r="A468" s="584">
        <v>1</v>
      </c>
      <c r="B468" s="408" t="s">
        <v>185</v>
      </c>
      <c r="C468" s="186" t="s">
        <v>38</v>
      </c>
      <c r="D468" s="598" t="s">
        <v>672</v>
      </c>
      <c r="E468" s="600" t="s">
        <v>724</v>
      </c>
      <c r="F468" s="108">
        <v>59</v>
      </c>
      <c r="G468" s="108">
        <v>61</v>
      </c>
      <c r="H468" s="108">
        <v>61</v>
      </c>
      <c r="I468" s="296" t="s">
        <v>947</v>
      </c>
      <c r="J468" s="726" t="s">
        <v>947</v>
      </c>
      <c r="K468" s="187" t="s">
        <v>965</v>
      </c>
      <c r="L468" s="811"/>
      <c r="M468" s="811"/>
      <c r="N468" s="811"/>
      <c r="O468" s="811"/>
      <c r="P468" s="811"/>
      <c r="Q468" s="811"/>
      <c r="R468" s="811"/>
      <c r="S468" s="811"/>
      <c r="T468" s="811"/>
      <c r="U468" s="811"/>
      <c r="V468" s="811"/>
      <c r="W468" s="811"/>
      <c r="X468" s="811"/>
      <c r="Y468" s="811"/>
      <c r="Z468" s="811"/>
      <c r="AA468" s="811"/>
      <c r="AB468" s="811"/>
      <c r="AC468" s="811"/>
      <c r="AD468" s="811"/>
      <c r="AE468" s="811"/>
      <c r="AF468" s="811"/>
      <c r="AG468" s="811"/>
      <c r="AH468" s="811"/>
      <c r="AI468" s="811"/>
      <c r="AJ468" s="811"/>
      <c r="AK468" s="811"/>
      <c r="AL468" s="811"/>
      <c r="AM468" s="811"/>
      <c r="AN468" s="811"/>
      <c r="AO468" s="811"/>
      <c r="AP468" s="811"/>
      <c r="AQ468" s="811"/>
      <c r="AR468" s="811"/>
      <c r="AS468" s="811"/>
      <c r="AT468" s="811"/>
      <c r="AU468" s="811"/>
      <c r="AV468" s="811"/>
      <c r="AW468" s="811"/>
      <c r="AX468" s="811"/>
      <c r="AY468" s="660" t="s">
        <v>993</v>
      </c>
      <c r="AZ468" s="660" t="s">
        <v>973</v>
      </c>
      <c r="BA468" s="695">
        <v>92</v>
      </c>
      <c r="BB468" s="696"/>
      <c r="BC468" s="288"/>
      <c r="BD468" s="288"/>
    </row>
    <row r="469" spans="1:56" s="289" customFormat="1" ht="63" customHeight="1" x14ac:dyDescent="0.25">
      <c r="A469" s="582">
        <v>2</v>
      </c>
      <c r="B469" s="408" t="s">
        <v>213</v>
      </c>
      <c r="C469" s="186" t="s">
        <v>38</v>
      </c>
      <c r="D469" s="598" t="s">
        <v>672</v>
      </c>
      <c r="E469" s="600" t="s">
        <v>724</v>
      </c>
      <c r="F469" s="108">
        <v>3.4</v>
      </c>
      <c r="G469" s="390">
        <v>3.4</v>
      </c>
      <c r="H469" s="390">
        <v>3.4</v>
      </c>
      <c r="I469" s="597" t="s">
        <v>947</v>
      </c>
      <c r="J469" s="207" t="s">
        <v>947</v>
      </c>
      <c r="K469" s="187" t="s">
        <v>965</v>
      </c>
      <c r="L469" s="811"/>
      <c r="M469" s="811"/>
      <c r="N469" s="811"/>
      <c r="O469" s="811"/>
      <c r="P469" s="811"/>
      <c r="Q469" s="811"/>
      <c r="R469" s="811"/>
      <c r="S469" s="811"/>
      <c r="T469" s="811"/>
      <c r="U469" s="811"/>
      <c r="V469" s="811"/>
      <c r="W469" s="811"/>
      <c r="X469" s="811"/>
      <c r="Y469" s="811"/>
      <c r="Z469" s="811"/>
      <c r="AA469" s="811"/>
      <c r="AB469" s="811"/>
      <c r="AC469" s="811"/>
      <c r="AD469" s="811"/>
      <c r="AE469" s="811"/>
      <c r="AF469" s="811"/>
      <c r="AG469" s="811"/>
      <c r="AH469" s="811"/>
      <c r="AI469" s="811"/>
      <c r="AJ469" s="811"/>
      <c r="AK469" s="811"/>
      <c r="AL469" s="811"/>
      <c r="AM469" s="811"/>
      <c r="AN469" s="811"/>
      <c r="AO469" s="811"/>
      <c r="AP469" s="811"/>
      <c r="AQ469" s="811"/>
      <c r="AR469" s="811"/>
      <c r="AS469" s="811"/>
      <c r="AT469" s="811"/>
      <c r="AU469" s="811"/>
      <c r="AV469" s="811"/>
      <c r="AW469" s="811"/>
      <c r="AX469" s="811"/>
      <c r="AY469" s="651" t="s">
        <v>993</v>
      </c>
      <c r="AZ469" s="651" t="s">
        <v>973</v>
      </c>
      <c r="BA469" s="695">
        <v>93</v>
      </c>
      <c r="BB469" s="696"/>
      <c r="BC469" s="288"/>
      <c r="BD469" s="288"/>
    </row>
    <row r="470" spans="1:56" ht="15.75" customHeight="1" x14ac:dyDescent="0.25">
      <c r="A470" s="416"/>
      <c r="B470" s="95" t="s">
        <v>37</v>
      </c>
      <c r="C470" s="134"/>
      <c r="D470" s="157"/>
      <c r="E470" s="220"/>
      <c r="F470" s="220"/>
      <c r="G470" s="220"/>
      <c r="H470" s="220"/>
      <c r="I470" s="220"/>
      <c r="J470" s="555"/>
      <c r="K470" s="75"/>
      <c r="L470" s="816"/>
      <c r="M470" s="816"/>
      <c r="N470" s="816"/>
      <c r="O470" s="816"/>
      <c r="P470" s="816"/>
      <c r="Q470" s="816"/>
      <c r="R470" s="816"/>
      <c r="S470" s="816"/>
      <c r="T470" s="816"/>
      <c r="U470" s="816"/>
      <c r="V470" s="816"/>
      <c r="W470" s="816"/>
      <c r="X470" s="816"/>
      <c r="Y470" s="816"/>
      <c r="Z470" s="816"/>
      <c r="AA470" s="816"/>
      <c r="AB470" s="816"/>
      <c r="AC470" s="816"/>
      <c r="AD470" s="816"/>
      <c r="AE470" s="816"/>
      <c r="AF470" s="816"/>
      <c r="AG470" s="816"/>
      <c r="AH470" s="816"/>
      <c r="AI470" s="816"/>
      <c r="AJ470" s="816"/>
      <c r="AK470" s="816"/>
      <c r="AL470" s="816"/>
      <c r="AM470" s="816"/>
      <c r="AN470" s="816"/>
      <c r="AO470" s="816"/>
      <c r="AP470" s="816"/>
      <c r="AQ470" s="816"/>
      <c r="AR470" s="816"/>
      <c r="AS470" s="816"/>
      <c r="AT470" s="816"/>
      <c r="AU470" s="816"/>
      <c r="AV470" s="816"/>
      <c r="AW470" s="816"/>
      <c r="AX470" s="816"/>
      <c r="AY470" s="654"/>
      <c r="AZ470" s="654"/>
    </row>
    <row r="471" spans="1:56" ht="15.75" customHeight="1" x14ac:dyDescent="0.25">
      <c r="A471" s="872"/>
      <c r="B471" s="889" t="s">
        <v>186</v>
      </c>
      <c r="C471" s="884" t="s">
        <v>26</v>
      </c>
      <c r="D471" s="904" t="s">
        <v>947</v>
      </c>
      <c r="E471" s="872" t="s">
        <v>5</v>
      </c>
      <c r="F471" s="734">
        <v>1077.6300000000001</v>
      </c>
      <c r="G471" s="729">
        <f>G473</f>
        <v>992.9</v>
      </c>
      <c r="H471" s="729">
        <f>H473</f>
        <v>992.9</v>
      </c>
      <c r="I471" s="728" t="s">
        <v>40</v>
      </c>
      <c r="J471" s="730"/>
      <c r="K471" s="733"/>
      <c r="L471" s="819"/>
      <c r="M471" s="819"/>
      <c r="N471" s="819"/>
      <c r="O471" s="819"/>
      <c r="P471" s="819"/>
      <c r="Q471" s="819"/>
      <c r="R471" s="819"/>
      <c r="S471" s="819"/>
      <c r="T471" s="819"/>
      <c r="U471" s="819"/>
      <c r="V471" s="819"/>
      <c r="W471" s="819"/>
      <c r="X471" s="819"/>
      <c r="Y471" s="819"/>
      <c r="Z471" s="819"/>
      <c r="AA471" s="819"/>
      <c r="AB471" s="819"/>
      <c r="AC471" s="819"/>
      <c r="AD471" s="819"/>
      <c r="AE471" s="819"/>
      <c r="AF471" s="819"/>
      <c r="AG471" s="819"/>
      <c r="AH471" s="819"/>
      <c r="AI471" s="819"/>
      <c r="AJ471" s="819"/>
      <c r="AK471" s="819"/>
      <c r="AL471" s="819"/>
      <c r="AM471" s="819"/>
      <c r="AN471" s="819"/>
      <c r="AO471" s="819"/>
      <c r="AP471" s="819"/>
      <c r="AQ471" s="819"/>
      <c r="AR471" s="819"/>
      <c r="AS471" s="819"/>
      <c r="AT471" s="819"/>
      <c r="AU471" s="819"/>
      <c r="AV471" s="819"/>
      <c r="AW471" s="819"/>
      <c r="AX471" s="819"/>
      <c r="AY471" s="661"/>
      <c r="AZ471" s="661"/>
    </row>
    <row r="472" spans="1:56" ht="15.75" customHeight="1" x14ac:dyDescent="0.25">
      <c r="A472" s="843"/>
      <c r="B472" s="908"/>
      <c r="C472" s="885"/>
      <c r="D472" s="848"/>
      <c r="E472" s="843"/>
      <c r="F472" s="728"/>
      <c r="G472" s="729">
        <f>G474</f>
        <v>91.9</v>
      </c>
      <c r="H472" s="729">
        <f t="shared" ref="H472" si="3">H474</f>
        <v>91.9</v>
      </c>
      <c r="I472" s="728" t="s">
        <v>41</v>
      </c>
      <c r="J472" s="730"/>
      <c r="K472" s="733"/>
      <c r="L472" s="819"/>
      <c r="M472" s="819"/>
      <c r="N472" s="819"/>
      <c r="O472" s="819"/>
      <c r="P472" s="819"/>
      <c r="Q472" s="819"/>
      <c r="R472" s="819"/>
      <c r="S472" s="819"/>
      <c r="T472" s="819"/>
      <c r="U472" s="819"/>
      <c r="V472" s="819"/>
      <c r="W472" s="819"/>
      <c r="X472" s="819"/>
      <c r="Y472" s="819"/>
      <c r="Z472" s="819"/>
      <c r="AA472" s="819"/>
      <c r="AB472" s="819"/>
      <c r="AC472" s="819"/>
      <c r="AD472" s="819"/>
      <c r="AE472" s="819"/>
      <c r="AF472" s="819"/>
      <c r="AG472" s="819"/>
      <c r="AH472" s="819"/>
      <c r="AI472" s="819"/>
      <c r="AJ472" s="819"/>
      <c r="AK472" s="819"/>
      <c r="AL472" s="819"/>
      <c r="AM472" s="819"/>
      <c r="AN472" s="819"/>
      <c r="AO472" s="819"/>
      <c r="AP472" s="819"/>
      <c r="AQ472" s="819"/>
      <c r="AR472" s="819"/>
      <c r="AS472" s="819"/>
      <c r="AT472" s="819"/>
      <c r="AU472" s="819"/>
      <c r="AV472" s="819"/>
      <c r="AW472" s="819"/>
      <c r="AX472" s="819"/>
      <c r="AY472" s="661"/>
      <c r="AZ472" s="661"/>
    </row>
    <row r="473" spans="1:56" ht="46.5" customHeight="1" x14ac:dyDescent="0.25">
      <c r="A473" s="843">
        <v>1</v>
      </c>
      <c r="B473" s="909" t="s">
        <v>188</v>
      </c>
      <c r="C473" s="890" t="s">
        <v>26</v>
      </c>
      <c r="D473" s="847" t="s">
        <v>947</v>
      </c>
      <c r="E473" s="843" t="s">
        <v>5</v>
      </c>
      <c r="F473" s="291">
        <v>1077.6300000000001</v>
      </c>
      <c r="G473" s="17">
        <v>992.9</v>
      </c>
      <c r="H473" s="17">
        <v>992.9</v>
      </c>
      <c r="I473" s="324" t="s">
        <v>40</v>
      </c>
      <c r="J473" s="197">
        <v>268002011</v>
      </c>
      <c r="K473" s="293" t="s">
        <v>1110</v>
      </c>
      <c r="L473" s="820"/>
      <c r="M473" s="820"/>
      <c r="N473" s="820"/>
      <c r="O473" s="820"/>
      <c r="P473" s="820"/>
      <c r="Q473" s="820"/>
      <c r="R473" s="820"/>
      <c r="S473" s="820"/>
      <c r="T473" s="820"/>
      <c r="U473" s="820"/>
      <c r="V473" s="820"/>
      <c r="W473" s="820"/>
      <c r="X473" s="820"/>
      <c r="Y473" s="820"/>
      <c r="Z473" s="820"/>
      <c r="AA473" s="820"/>
      <c r="AB473" s="820"/>
      <c r="AC473" s="820"/>
      <c r="AD473" s="820"/>
      <c r="AE473" s="820"/>
      <c r="AF473" s="820"/>
      <c r="AG473" s="820"/>
      <c r="AH473" s="820"/>
      <c r="AI473" s="820"/>
      <c r="AJ473" s="820"/>
      <c r="AK473" s="820"/>
      <c r="AL473" s="820"/>
      <c r="AM473" s="820"/>
      <c r="AN473" s="820"/>
      <c r="AO473" s="820"/>
      <c r="AP473" s="820"/>
      <c r="AQ473" s="820"/>
      <c r="AR473" s="820"/>
      <c r="AS473" s="820"/>
      <c r="AT473" s="820"/>
      <c r="AU473" s="820"/>
      <c r="AV473" s="820"/>
      <c r="AW473" s="820"/>
      <c r="AX473" s="820"/>
      <c r="AY473" s="661" t="s">
        <v>993</v>
      </c>
      <c r="AZ473" s="661" t="s">
        <v>974</v>
      </c>
    </row>
    <row r="474" spans="1:56" ht="31.5" customHeight="1" x14ac:dyDescent="0.25">
      <c r="A474" s="843"/>
      <c r="B474" s="909"/>
      <c r="C474" s="890"/>
      <c r="D474" s="848"/>
      <c r="E474" s="843"/>
      <c r="F474" s="324"/>
      <c r="G474" s="17">
        <v>91.9</v>
      </c>
      <c r="H474" s="17">
        <v>91.9</v>
      </c>
      <c r="I474" s="324" t="s">
        <v>41</v>
      </c>
      <c r="J474" s="197">
        <v>268002015</v>
      </c>
      <c r="K474" s="293" t="s">
        <v>1139</v>
      </c>
      <c r="L474" s="820"/>
      <c r="M474" s="820"/>
      <c r="N474" s="820"/>
      <c r="O474" s="820"/>
      <c r="P474" s="820"/>
      <c r="Q474" s="820"/>
      <c r="R474" s="820"/>
      <c r="S474" s="820"/>
      <c r="T474" s="820"/>
      <c r="U474" s="820"/>
      <c r="V474" s="820"/>
      <c r="W474" s="820"/>
      <c r="X474" s="820"/>
      <c r="Y474" s="820"/>
      <c r="Z474" s="820"/>
      <c r="AA474" s="820"/>
      <c r="AB474" s="820"/>
      <c r="AC474" s="820"/>
      <c r="AD474" s="820"/>
      <c r="AE474" s="820"/>
      <c r="AF474" s="820"/>
      <c r="AG474" s="820"/>
      <c r="AH474" s="820"/>
      <c r="AI474" s="820"/>
      <c r="AJ474" s="820"/>
      <c r="AK474" s="820"/>
      <c r="AL474" s="820"/>
      <c r="AM474" s="820"/>
      <c r="AN474" s="820"/>
      <c r="AO474" s="820"/>
      <c r="AP474" s="820"/>
      <c r="AQ474" s="820"/>
      <c r="AR474" s="820"/>
      <c r="AS474" s="820"/>
      <c r="AT474" s="820"/>
      <c r="AU474" s="820"/>
      <c r="AV474" s="820"/>
      <c r="AW474" s="820"/>
      <c r="AX474" s="820"/>
      <c r="AY474" s="661"/>
      <c r="AZ474" s="661"/>
    </row>
    <row r="475" spans="1:56" ht="15.75" customHeight="1" x14ac:dyDescent="0.25">
      <c r="A475" s="872"/>
      <c r="B475" s="889" t="s">
        <v>187</v>
      </c>
      <c r="C475" s="884" t="s">
        <v>26</v>
      </c>
      <c r="D475" s="904" t="s">
        <v>947</v>
      </c>
      <c r="E475" s="872"/>
      <c r="F475" s="728"/>
      <c r="G475" s="729">
        <v>0</v>
      </c>
      <c r="H475" s="729">
        <v>0</v>
      </c>
      <c r="I475" s="728" t="s">
        <v>40</v>
      </c>
      <c r="J475" s="730"/>
      <c r="K475" s="731"/>
      <c r="L475" s="821"/>
      <c r="M475" s="821"/>
      <c r="N475" s="821"/>
      <c r="O475" s="821"/>
      <c r="P475" s="821"/>
      <c r="Q475" s="821"/>
      <c r="R475" s="821"/>
      <c r="S475" s="821"/>
      <c r="T475" s="821"/>
      <c r="U475" s="821"/>
      <c r="V475" s="821"/>
      <c r="W475" s="821"/>
      <c r="X475" s="821"/>
      <c r="Y475" s="821"/>
      <c r="Z475" s="821"/>
      <c r="AA475" s="821"/>
      <c r="AB475" s="821"/>
      <c r="AC475" s="821"/>
      <c r="AD475" s="821"/>
      <c r="AE475" s="821"/>
      <c r="AF475" s="821"/>
      <c r="AG475" s="821"/>
      <c r="AH475" s="821"/>
      <c r="AI475" s="821"/>
      <c r="AJ475" s="821"/>
      <c r="AK475" s="821"/>
      <c r="AL475" s="821"/>
      <c r="AM475" s="821"/>
      <c r="AN475" s="821"/>
      <c r="AO475" s="821"/>
      <c r="AP475" s="821"/>
      <c r="AQ475" s="821"/>
      <c r="AR475" s="821"/>
      <c r="AS475" s="821"/>
      <c r="AT475" s="821"/>
      <c r="AU475" s="821"/>
      <c r="AV475" s="821"/>
      <c r="AW475" s="821"/>
      <c r="AX475" s="821"/>
      <c r="AY475" s="661"/>
      <c r="AZ475" s="661"/>
    </row>
    <row r="476" spans="1:56" ht="15.75" customHeight="1" x14ac:dyDescent="0.25">
      <c r="A476" s="843"/>
      <c r="B476" s="889"/>
      <c r="C476" s="884"/>
      <c r="D476" s="905"/>
      <c r="E476" s="872"/>
      <c r="F476" s="735"/>
      <c r="G476" s="729">
        <f>G482+G483+G481+G480+G479+G478+G477</f>
        <v>572.4</v>
      </c>
      <c r="H476" s="729">
        <f>H482+H483+H481+H480+H479+H478+H477</f>
        <v>572.4</v>
      </c>
      <c r="I476" s="728" t="s">
        <v>41</v>
      </c>
      <c r="J476" s="730"/>
      <c r="K476" s="731"/>
      <c r="L476" s="821"/>
      <c r="M476" s="821"/>
      <c r="N476" s="821"/>
      <c r="O476" s="821"/>
      <c r="P476" s="821"/>
      <c r="Q476" s="821"/>
      <c r="R476" s="821"/>
      <c r="S476" s="821"/>
      <c r="T476" s="821"/>
      <c r="U476" s="821"/>
      <c r="V476" s="821"/>
      <c r="W476" s="821"/>
      <c r="X476" s="821"/>
      <c r="Y476" s="821"/>
      <c r="Z476" s="821"/>
      <c r="AA476" s="821"/>
      <c r="AB476" s="821"/>
      <c r="AC476" s="821"/>
      <c r="AD476" s="821"/>
      <c r="AE476" s="821"/>
      <c r="AF476" s="821"/>
      <c r="AG476" s="821"/>
      <c r="AH476" s="821"/>
      <c r="AI476" s="821"/>
      <c r="AJ476" s="821"/>
      <c r="AK476" s="821"/>
      <c r="AL476" s="821"/>
      <c r="AM476" s="821"/>
      <c r="AN476" s="821"/>
      <c r="AO476" s="821"/>
      <c r="AP476" s="821"/>
      <c r="AQ476" s="821"/>
      <c r="AR476" s="821"/>
      <c r="AS476" s="821"/>
      <c r="AT476" s="821"/>
      <c r="AU476" s="821"/>
      <c r="AV476" s="821"/>
      <c r="AW476" s="821"/>
      <c r="AX476" s="821"/>
      <c r="AY476" s="661"/>
      <c r="AZ476" s="661"/>
    </row>
    <row r="477" spans="1:56" ht="31.5" customHeight="1" x14ac:dyDescent="0.25">
      <c r="A477" s="324">
        <v>2</v>
      </c>
      <c r="B477" s="290" t="s">
        <v>554</v>
      </c>
      <c r="C477" s="334" t="s">
        <v>26</v>
      </c>
      <c r="D477" s="324" t="s">
        <v>947</v>
      </c>
      <c r="E477" s="324" t="s">
        <v>555</v>
      </c>
      <c r="F477" s="324"/>
      <c r="G477" s="17">
        <v>20.5</v>
      </c>
      <c r="H477" s="17">
        <v>20.5</v>
      </c>
      <c r="I477" s="324" t="s">
        <v>41</v>
      </c>
      <c r="J477" s="197">
        <v>268025015</v>
      </c>
      <c r="K477" s="293" t="s">
        <v>1076</v>
      </c>
      <c r="L477" s="820"/>
      <c r="M477" s="820"/>
      <c r="N477" s="820"/>
      <c r="O477" s="820"/>
      <c r="P477" s="820"/>
      <c r="Q477" s="820"/>
      <c r="R477" s="820"/>
      <c r="S477" s="820"/>
      <c r="T477" s="820"/>
      <c r="U477" s="820"/>
      <c r="V477" s="820"/>
      <c r="W477" s="820"/>
      <c r="X477" s="820"/>
      <c r="Y477" s="820"/>
      <c r="Z477" s="820"/>
      <c r="AA477" s="820"/>
      <c r="AB477" s="820"/>
      <c r="AC477" s="820"/>
      <c r="AD477" s="820"/>
      <c r="AE477" s="820"/>
      <c r="AF477" s="820"/>
      <c r="AG477" s="820"/>
      <c r="AH477" s="820"/>
      <c r="AI477" s="820"/>
      <c r="AJ477" s="820"/>
      <c r="AK477" s="820"/>
      <c r="AL477" s="820"/>
      <c r="AM477" s="820"/>
      <c r="AN477" s="820"/>
      <c r="AO477" s="820"/>
      <c r="AP477" s="820"/>
      <c r="AQ477" s="820"/>
      <c r="AR477" s="820"/>
      <c r="AS477" s="820"/>
      <c r="AT477" s="820"/>
      <c r="AU477" s="820"/>
      <c r="AV477" s="820"/>
      <c r="AW477" s="820"/>
      <c r="AX477" s="820"/>
      <c r="AY477" s="661" t="s">
        <v>993</v>
      </c>
      <c r="AZ477" s="661" t="s">
        <v>974</v>
      </c>
    </row>
    <row r="478" spans="1:56" ht="31.5" customHeight="1" x14ac:dyDescent="0.25">
      <c r="A478" s="324">
        <v>3</v>
      </c>
      <c r="B478" s="290" t="s">
        <v>556</v>
      </c>
      <c r="C478" s="334" t="s">
        <v>26</v>
      </c>
      <c r="D478" s="324" t="s">
        <v>947</v>
      </c>
      <c r="E478" s="324" t="s">
        <v>555</v>
      </c>
      <c r="F478" s="324"/>
      <c r="G478" s="17">
        <v>33.299999999999997</v>
      </c>
      <c r="H478" s="17">
        <v>33.299999999999997</v>
      </c>
      <c r="I478" s="324" t="s">
        <v>41</v>
      </c>
      <c r="J478" s="197">
        <v>268025015</v>
      </c>
      <c r="K478" s="293" t="s">
        <v>1077</v>
      </c>
      <c r="L478" s="820"/>
      <c r="M478" s="820"/>
      <c r="N478" s="820"/>
      <c r="O478" s="820"/>
      <c r="P478" s="820"/>
      <c r="Q478" s="820"/>
      <c r="R478" s="820"/>
      <c r="S478" s="820"/>
      <c r="T478" s="820"/>
      <c r="U478" s="820"/>
      <c r="V478" s="820"/>
      <c r="W478" s="820"/>
      <c r="X478" s="820"/>
      <c r="Y478" s="820"/>
      <c r="Z478" s="820"/>
      <c r="AA478" s="820"/>
      <c r="AB478" s="820"/>
      <c r="AC478" s="820"/>
      <c r="AD478" s="820"/>
      <c r="AE478" s="820"/>
      <c r="AF478" s="820"/>
      <c r="AG478" s="820"/>
      <c r="AH478" s="820"/>
      <c r="AI478" s="820"/>
      <c r="AJ478" s="820"/>
      <c r="AK478" s="820"/>
      <c r="AL478" s="820"/>
      <c r="AM478" s="820"/>
      <c r="AN478" s="820"/>
      <c r="AO478" s="820"/>
      <c r="AP478" s="820"/>
      <c r="AQ478" s="820"/>
      <c r="AR478" s="820"/>
      <c r="AS478" s="820"/>
      <c r="AT478" s="820"/>
      <c r="AU478" s="820"/>
      <c r="AV478" s="820"/>
      <c r="AW478" s="820"/>
      <c r="AX478" s="820"/>
      <c r="AY478" s="661" t="s">
        <v>993</v>
      </c>
      <c r="AZ478" s="661" t="s">
        <v>974</v>
      </c>
    </row>
    <row r="479" spans="1:56" ht="31.5" customHeight="1" x14ac:dyDescent="0.25">
      <c r="A479" s="324">
        <v>4</v>
      </c>
      <c r="B479" s="290" t="s">
        <v>557</v>
      </c>
      <c r="C479" s="334" t="s">
        <v>26</v>
      </c>
      <c r="D479" s="324" t="s">
        <v>947</v>
      </c>
      <c r="E479" s="324" t="s">
        <v>555</v>
      </c>
      <c r="F479" s="324"/>
      <c r="G479" s="17">
        <v>110.3</v>
      </c>
      <c r="H479" s="17">
        <v>110.3</v>
      </c>
      <c r="I479" s="324" t="s">
        <v>41</v>
      </c>
      <c r="J479" s="197">
        <v>268025015</v>
      </c>
      <c r="K479" s="293" t="s">
        <v>1078</v>
      </c>
      <c r="L479" s="820"/>
      <c r="M479" s="820"/>
      <c r="N479" s="820"/>
      <c r="O479" s="820"/>
      <c r="P479" s="820"/>
      <c r="Q479" s="820"/>
      <c r="R479" s="820"/>
      <c r="S479" s="820"/>
      <c r="T479" s="820"/>
      <c r="U479" s="820"/>
      <c r="V479" s="820"/>
      <c r="W479" s="820"/>
      <c r="X479" s="820"/>
      <c r="Y479" s="820"/>
      <c r="Z479" s="820"/>
      <c r="AA479" s="820"/>
      <c r="AB479" s="820"/>
      <c r="AC479" s="820"/>
      <c r="AD479" s="820"/>
      <c r="AE479" s="820"/>
      <c r="AF479" s="820"/>
      <c r="AG479" s="820"/>
      <c r="AH479" s="820"/>
      <c r="AI479" s="820"/>
      <c r="AJ479" s="820"/>
      <c r="AK479" s="820"/>
      <c r="AL479" s="820"/>
      <c r="AM479" s="820"/>
      <c r="AN479" s="820"/>
      <c r="AO479" s="820"/>
      <c r="AP479" s="820"/>
      <c r="AQ479" s="820"/>
      <c r="AR479" s="820"/>
      <c r="AS479" s="820"/>
      <c r="AT479" s="820"/>
      <c r="AU479" s="820"/>
      <c r="AV479" s="820"/>
      <c r="AW479" s="820"/>
      <c r="AX479" s="820"/>
      <c r="AY479" s="661" t="s">
        <v>993</v>
      </c>
      <c r="AZ479" s="661" t="s">
        <v>974</v>
      </c>
    </row>
    <row r="480" spans="1:56" ht="47.25" customHeight="1" x14ac:dyDescent="0.25">
      <c r="A480" s="324">
        <v>5</v>
      </c>
      <c r="B480" s="290" t="s">
        <v>558</v>
      </c>
      <c r="C480" s="334" t="s">
        <v>26</v>
      </c>
      <c r="D480" s="324" t="s">
        <v>947</v>
      </c>
      <c r="E480" s="324" t="s">
        <v>555</v>
      </c>
      <c r="F480" s="324"/>
      <c r="G480" s="17">
        <v>33.700000000000003</v>
      </c>
      <c r="H480" s="17">
        <v>33.700000000000003</v>
      </c>
      <c r="I480" s="324" t="s">
        <v>41</v>
      </c>
      <c r="J480" s="197">
        <v>268025015</v>
      </c>
      <c r="K480" s="293" t="s">
        <v>1079</v>
      </c>
      <c r="L480" s="820"/>
      <c r="M480" s="820"/>
      <c r="N480" s="820"/>
      <c r="O480" s="820"/>
      <c r="P480" s="820"/>
      <c r="Q480" s="820"/>
      <c r="R480" s="820"/>
      <c r="S480" s="820"/>
      <c r="T480" s="820"/>
      <c r="U480" s="820"/>
      <c r="V480" s="820"/>
      <c r="W480" s="820"/>
      <c r="X480" s="820"/>
      <c r="Y480" s="820"/>
      <c r="Z480" s="820"/>
      <c r="AA480" s="820"/>
      <c r="AB480" s="820"/>
      <c r="AC480" s="820"/>
      <c r="AD480" s="820"/>
      <c r="AE480" s="820"/>
      <c r="AF480" s="820"/>
      <c r="AG480" s="820"/>
      <c r="AH480" s="820"/>
      <c r="AI480" s="820"/>
      <c r="AJ480" s="820"/>
      <c r="AK480" s="820"/>
      <c r="AL480" s="820"/>
      <c r="AM480" s="820"/>
      <c r="AN480" s="820"/>
      <c r="AO480" s="820"/>
      <c r="AP480" s="820"/>
      <c r="AQ480" s="820"/>
      <c r="AR480" s="820"/>
      <c r="AS480" s="820"/>
      <c r="AT480" s="820"/>
      <c r="AU480" s="820"/>
      <c r="AV480" s="820"/>
      <c r="AW480" s="820"/>
      <c r="AX480" s="820"/>
      <c r="AY480" s="661" t="s">
        <v>993</v>
      </c>
      <c r="AZ480" s="661" t="s">
        <v>974</v>
      </c>
    </row>
    <row r="481" spans="1:52" ht="31.5" customHeight="1" x14ac:dyDescent="0.25">
      <c r="A481" s="324">
        <v>6</v>
      </c>
      <c r="B481" s="290" t="s">
        <v>559</v>
      </c>
      <c r="C481" s="334" t="s">
        <v>26</v>
      </c>
      <c r="D481" s="324" t="s">
        <v>947</v>
      </c>
      <c r="E481" s="324" t="s">
        <v>555</v>
      </c>
      <c r="F481" s="324"/>
      <c r="G481" s="17">
        <v>137.6</v>
      </c>
      <c r="H481" s="17">
        <v>137.6</v>
      </c>
      <c r="I481" s="324" t="s">
        <v>41</v>
      </c>
      <c r="J481" s="197">
        <v>268025015</v>
      </c>
      <c r="K481" s="293" t="s">
        <v>1080</v>
      </c>
      <c r="L481" s="820"/>
      <c r="M481" s="820"/>
      <c r="N481" s="820"/>
      <c r="O481" s="820"/>
      <c r="P481" s="820"/>
      <c r="Q481" s="820"/>
      <c r="R481" s="820"/>
      <c r="S481" s="820"/>
      <c r="T481" s="820"/>
      <c r="U481" s="820"/>
      <c r="V481" s="820"/>
      <c r="W481" s="820"/>
      <c r="X481" s="820"/>
      <c r="Y481" s="820"/>
      <c r="Z481" s="820"/>
      <c r="AA481" s="820"/>
      <c r="AB481" s="820"/>
      <c r="AC481" s="820"/>
      <c r="AD481" s="820"/>
      <c r="AE481" s="820"/>
      <c r="AF481" s="820"/>
      <c r="AG481" s="820"/>
      <c r="AH481" s="820"/>
      <c r="AI481" s="820"/>
      <c r="AJ481" s="820"/>
      <c r="AK481" s="820"/>
      <c r="AL481" s="820"/>
      <c r="AM481" s="820"/>
      <c r="AN481" s="820"/>
      <c r="AO481" s="820"/>
      <c r="AP481" s="820"/>
      <c r="AQ481" s="820"/>
      <c r="AR481" s="820"/>
      <c r="AS481" s="820"/>
      <c r="AT481" s="820"/>
      <c r="AU481" s="820"/>
      <c r="AV481" s="820"/>
      <c r="AW481" s="820"/>
      <c r="AX481" s="820"/>
      <c r="AY481" s="661" t="s">
        <v>993</v>
      </c>
      <c r="AZ481" s="661" t="s">
        <v>974</v>
      </c>
    </row>
    <row r="482" spans="1:52" ht="47.25" customHeight="1" x14ac:dyDescent="0.25">
      <c r="A482" s="324">
        <v>16</v>
      </c>
      <c r="B482" s="290" t="s">
        <v>195</v>
      </c>
      <c r="C482" s="334" t="s">
        <v>26</v>
      </c>
      <c r="D482" s="324" t="s">
        <v>947</v>
      </c>
      <c r="E482" s="324" t="s">
        <v>5</v>
      </c>
      <c r="F482" s="324"/>
      <c r="G482" s="17">
        <v>139.5</v>
      </c>
      <c r="H482" s="17">
        <v>139.5</v>
      </c>
      <c r="I482" s="324" t="s">
        <v>41</v>
      </c>
      <c r="J482" s="197">
        <v>268025015</v>
      </c>
      <c r="K482" s="293" t="s">
        <v>1081</v>
      </c>
      <c r="L482" s="820"/>
      <c r="M482" s="820"/>
      <c r="N482" s="820"/>
      <c r="O482" s="820"/>
      <c r="P482" s="820"/>
      <c r="Q482" s="820"/>
      <c r="R482" s="820"/>
      <c r="S482" s="820"/>
      <c r="T482" s="820"/>
      <c r="U482" s="820"/>
      <c r="V482" s="820"/>
      <c r="W482" s="820"/>
      <c r="X482" s="820"/>
      <c r="Y482" s="820"/>
      <c r="Z482" s="820"/>
      <c r="AA482" s="820"/>
      <c r="AB482" s="820"/>
      <c r="AC482" s="820"/>
      <c r="AD482" s="820"/>
      <c r="AE482" s="820"/>
      <c r="AF482" s="820"/>
      <c r="AG482" s="820"/>
      <c r="AH482" s="820"/>
      <c r="AI482" s="820"/>
      <c r="AJ482" s="820"/>
      <c r="AK482" s="820"/>
      <c r="AL482" s="820"/>
      <c r="AM482" s="820"/>
      <c r="AN482" s="820"/>
      <c r="AO482" s="820"/>
      <c r="AP482" s="820"/>
      <c r="AQ482" s="820"/>
      <c r="AR482" s="820"/>
      <c r="AS482" s="820"/>
      <c r="AT482" s="820"/>
      <c r="AU482" s="820"/>
      <c r="AV482" s="820"/>
      <c r="AW482" s="820"/>
      <c r="AX482" s="820"/>
      <c r="AY482" s="661" t="s">
        <v>993</v>
      </c>
      <c r="AZ482" s="661" t="s">
        <v>974</v>
      </c>
    </row>
    <row r="483" spans="1:52" ht="31.5" customHeight="1" x14ac:dyDescent="0.25">
      <c r="A483" s="324">
        <v>17</v>
      </c>
      <c r="B483" s="290" t="s">
        <v>193</v>
      </c>
      <c r="C483" s="334" t="s">
        <v>26</v>
      </c>
      <c r="D483" s="324" t="s">
        <v>947</v>
      </c>
      <c r="E483" s="324" t="s">
        <v>5</v>
      </c>
      <c r="F483" s="324"/>
      <c r="G483" s="17">
        <v>97.5</v>
      </c>
      <c r="H483" s="17">
        <v>97.5</v>
      </c>
      <c r="I483" s="324" t="s">
        <v>41</v>
      </c>
      <c r="J483" s="197">
        <v>268025015</v>
      </c>
      <c r="K483" s="293" t="s">
        <v>1082</v>
      </c>
      <c r="L483" s="820"/>
      <c r="M483" s="820"/>
      <c r="N483" s="820"/>
      <c r="O483" s="820"/>
      <c r="P483" s="820"/>
      <c r="Q483" s="820"/>
      <c r="R483" s="820"/>
      <c r="S483" s="820"/>
      <c r="T483" s="820"/>
      <c r="U483" s="820"/>
      <c r="V483" s="820"/>
      <c r="W483" s="820"/>
      <c r="X483" s="820"/>
      <c r="Y483" s="820"/>
      <c r="Z483" s="820"/>
      <c r="AA483" s="820"/>
      <c r="AB483" s="820"/>
      <c r="AC483" s="820"/>
      <c r="AD483" s="820"/>
      <c r="AE483" s="820"/>
      <c r="AF483" s="820"/>
      <c r="AG483" s="820"/>
      <c r="AH483" s="820"/>
      <c r="AI483" s="820"/>
      <c r="AJ483" s="820"/>
      <c r="AK483" s="820"/>
      <c r="AL483" s="820"/>
      <c r="AM483" s="820"/>
      <c r="AN483" s="820"/>
      <c r="AO483" s="820"/>
      <c r="AP483" s="820"/>
      <c r="AQ483" s="820"/>
      <c r="AR483" s="820"/>
      <c r="AS483" s="820"/>
      <c r="AT483" s="820"/>
      <c r="AU483" s="820"/>
      <c r="AV483" s="820"/>
      <c r="AW483" s="820"/>
      <c r="AX483" s="820"/>
      <c r="AY483" s="661" t="s">
        <v>993</v>
      </c>
      <c r="AZ483" s="661" t="s">
        <v>974</v>
      </c>
    </row>
    <row r="484" spans="1:52" ht="15.75" customHeight="1" x14ac:dyDescent="0.25">
      <c r="A484" s="872"/>
      <c r="B484" s="882" t="s">
        <v>190</v>
      </c>
      <c r="C484" s="884" t="s">
        <v>26</v>
      </c>
      <c r="D484" s="904" t="s">
        <v>947</v>
      </c>
      <c r="E484" s="872" t="s">
        <v>5</v>
      </c>
      <c r="F484" s="732"/>
      <c r="G484" s="729">
        <f>G490+G491+G492+G493+G495+G496+G497+G498+G499+G500+G501+G502+G503+G504+G505+G506+G507+G508+G509+G512+G513+G514+G515+G516+G517</f>
        <v>8374</v>
      </c>
      <c r="H484" s="729">
        <f>H490+H491+H492+H493+H495+H496+H497+H498+H499+H500+H501+H502+H503+H504+H505+H506+H507+H508+H509+H512+H513+H514+H515+H516+H517</f>
        <v>8374</v>
      </c>
      <c r="I484" s="728" t="s">
        <v>40</v>
      </c>
      <c r="J484" s="730"/>
      <c r="K484" s="733"/>
      <c r="L484" s="819"/>
      <c r="M484" s="819"/>
      <c r="N484" s="819"/>
      <c r="O484" s="819"/>
      <c r="P484" s="819"/>
      <c r="Q484" s="819"/>
      <c r="R484" s="819"/>
      <c r="S484" s="819"/>
      <c r="T484" s="819"/>
      <c r="U484" s="819"/>
      <c r="V484" s="819"/>
      <c r="W484" s="819"/>
      <c r="X484" s="819"/>
      <c r="Y484" s="819"/>
      <c r="Z484" s="819"/>
      <c r="AA484" s="819"/>
      <c r="AB484" s="819"/>
      <c r="AC484" s="819"/>
      <c r="AD484" s="819"/>
      <c r="AE484" s="819"/>
      <c r="AF484" s="819"/>
      <c r="AG484" s="819"/>
      <c r="AH484" s="819"/>
      <c r="AI484" s="819"/>
      <c r="AJ484" s="819"/>
      <c r="AK484" s="819"/>
      <c r="AL484" s="819"/>
      <c r="AM484" s="819"/>
      <c r="AN484" s="819"/>
      <c r="AO484" s="819"/>
      <c r="AP484" s="819"/>
      <c r="AQ484" s="819"/>
      <c r="AR484" s="819"/>
      <c r="AS484" s="819"/>
      <c r="AT484" s="819"/>
      <c r="AU484" s="819"/>
      <c r="AV484" s="819"/>
      <c r="AW484" s="819"/>
      <c r="AX484" s="819"/>
      <c r="AY484" s="661"/>
      <c r="AZ484" s="661"/>
    </row>
    <row r="485" spans="1:52" ht="15.75" customHeight="1" x14ac:dyDescent="0.25">
      <c r="A485" s="843"/>
      <c r="B485" s="883"/>
      <c r="C485" s="885"/>
      <c r="D485" s="848"/>
      <c r="E485" s="843"/>
      <c r="F485" s="728">
        <v>2586.8330000000001</v>
      </c>
      <c r="G485" s="729">
        <f>G486+G487+G488+G489+G494+G510+G518</f>
        <v>1584.8000000000002</v>
      </c>
      <c r="H485" s="729">
        <f>H486+H487+H488+H489+H494+H510+H518</f>
        <v>1584.8000000000002</v>
      </c>
      <c r="I485" s="728" t="s">
        <v>41</v>
      </c>
      <c r="J485" s="730"/>
      <c r="K485" s="731"/>
      <c r="L485" s="821"/>
      <c r="M485" s="821"/>
      <c r="N485" s="821"/>
      <c r="O485" s="821"/>
      <c r="P485" s="821"/>
      <c r="Q485" s="821"/>
      <c r="R485" s="821"/>
      <c r="S485" s="821"/>
      <c r="T485" s="821"/>
      <c r="U485" s="821"/>
      <c r="V485" s="821"/>
      <c r="W485" s="821"/>
      <c r="X485" s="821"/>
      <c r="Y485" s="821"/>
      <c r="Z485" s="821"/>
      <c r="AA485" s="821"/>
      <c r="AB485" s="821"/>
      <c r="AC485" s="821"/>
      <c r="AD485" s="821"/>
      <c r="AE485" s="821"/>
      <c r="AF485" s="821"/>
      <c r="AG485" s="821"/>
      <c r="AH485" s="821"/>
      <c r="AI485" s="821"/>
      <c r="AJ485" s="821"/>
      <c r="AK485" s="821"/>
      <c r="AL485" s="821"/>
      <c r="AM485" s="821"/>
      <c r="AN485" s="821"/>
      <c r="AO485" s="821"/>
      <c r="AP485" s="821"/>
      <c r="AQ485" s="821"/>
      <c r="AR485" s="821"/>
      <c r="AS485" s="821"/>
      <c r="AT485" s="821"/>
      <c r="AU485" s="821"/>
      <c r="AV485" s="821"/>
      <c r="AW485" s="821"/>
      <c r="AX485" s="821"/>
      <c r="AY485" s="661"/>
      <c r="AZ485" s="661"/>
    </row>
    <row r="486" spans="1:52" ht="31.5" customHeight="1" x14ac:dyDescent="0.25">
      <c r="A486" s="324">
        <v>19</v>
      </c>
      <c r="B486" s="290" t="s">
        <v>345</v>
      </c>
      <c r="C486" s="334" t="s">
        <v>26</v>
      </c>
      <c r="D486" s="324" t="s">
        <v>947</v>
      </c>
      <c r="E486" s="324" t="s">
        <v>5</v>
      </c>
      <c r="F486" s="324">
        <v>177.43799999999999</v>
      </c>
      <c r="G486" s="17">
        <v>100.5</v>
      </c>
      <c r="H486" s="17">
        <v>100.5</v>
      </c>
      <c r="I486" s="324" t="s">
        <v>41</v>
      </c>
      <c r="J486" s="197">
        <v>268025015</v>
      </c>
      <c r="K486" s="293" t="s">
        <v>1083</v>
      </c>
      <c r="L486" s="820"/>
      <c r="M486" s="820"/>
      <c r="N486" s="820"/>
      <c r="O486" s="820"/>
      <c r="P486" s="820"/>
      <c r="Q486" s="820"/>
      <c r="R486" s="820"/>
      <c r="S486" s="820"/>
      <c r="T486" s="820"/>
      <c r="U486" s="820"/>
      <c r="V486" s="820"/>
      <c r="W486" s="820"/>
      <c r="X486" s="820"/>
      <c r="Y486" s="820"/>
      <c r="Z486" s="820"/>
      <c r="AA486" s="820"/>
      <c r="AB486" s="820"/>
      <c r="AC486" s="820"/>
      <c r="AD486" s="820"/>
      <c r="AE486" s="820"/>
      <c r="AF486" s="820"/>
      <c r="AG486" s="820"/>
      <c r="AH486" s="820"/>
      <c r="AI486" s="820"/>
      <c r="AJ486" s="820"/>
      <c r="AK486" s="820"/>
      <c r="AL486" s="820"/>
      <c r="AM486" s="820"/>
      <c r="AN486" s="820"/>
      <c r="AO486" s="820"/>
      <c r="AP486" s="820"/>
      <c r="AQ486" s="820"/>
      <c r="AR486" s="820"/>
      <c r="AS486" s="820"/>
      <c r="AT486" s="820"/>
      <c r="AU486" s="820"/>
      <c r="AV486" s="820"/>
      <c r="AW486" s="820"/>
      <c r="AX486" s="820"/>
      <c r="AY486" s="661" t="s">
        <v>993</v>
      </c>
      <c r="AZ486" s="661" t="s">
        <v>974</v>
      </c>
    </row>
    <row r="487" spans="1:52" ht="47.25" customHeight="1" x14ac:dyDescent="0.25">
      <c r="A487" s="324">
        <v>20</v>
      </c>
      <c r="B487" s="290" t="s">
        <v>191</v>
      </c>
      <c r="C487" s="334" t="s">
        <v>26</v>
      </c>
      <c r="D487" s="324" t="s">
        <v>947</v>
      </c>
      <c r="E487" s="324" t="s">
        <v>5</v>
      </c>
      <c r="F487" s="324">
        <v>490.15699999999998</v>
      </c>
      <c r="G487" s="17">
        <v>170.3</v>
      </c>
      <c r="H487" s="17">
        <v>170.3</v>
      </c>
      <c r="I487" s="324" t="s">
        <v>41</v>
      </c>
      <c r="J487" s="197">
        <v>268025015</v>
      </c>
      <c r="K487" s="293" t="s">
        <v>1084</v>
      </c>
      <c r="L487" s="820"/>
      <c r="M487" s="820"/>
      <c r="N487" s="820"/>
      <c r="O487" s="820"/>
      <c r="P487" s="820"/>
      <c r="Q487" s="820"/>
      <c r="R487" s="820"/>
      <c r="S487" s="820"/>
      <c r="T487" s="820"/>
      <c r="U487" s="820"/>
      <c r="V487" s="820"/>
      <c r="W487" s="820"/>
      <c r="X487" s="820"/>
      <c r="Y487" s="820"/>
      <c r="Z487" s="820"/>
      <c r="AA487" s="820"/>
      <c r="AB487" s="820"/>
      <c r="AC487" s="820"/>
      <c r="AD487" s="820"/>
      <c r="AE487" s="820"/>
      <c r="AF487" s="820"/>
      <c r="AG487" s="820"/>
      <c r="AH487" s="820"/>
      <c r="AI487" s="820"/>
      <c r="AJ487" s="820"/>
      <c r="AK487" s="820"/>
      <c r="AL487" s="820"/>
      <c r="AM487" s="820"/>
      <c r="AN487" s="820"/>
      <c r="AO487" s="820"/>
      <c r="AP487" s="820"/>
      <c r="AQ487" s="820"/>
      <c r="AR487" s="820"/>
      <c r="AS487" s="820"/>
      <c r="AT487" s="820"/>
      <c r="AU487" s="820"/>
      <c r="AV487" s="820"/>
      <c r="AW487" s="820"/>
      <c r="AX487" s="820"/>
      <c r="AY487" s="661" t="s">
        <v>993</v>
      </c>
      <c r="AZ487" s="661" t="s">
        <v>974</v>
      </c>
    </row>
    <row r="488" spans="1:52" ht="31.5" customHeight="1" x14ac:dyDescent="0.25">
      <c r="A488" s="324">
        <v>21</v>
      </c>
      <c r="B488" s="290" t="s">
        <v>192</v>
      </c>
      <c r="C488" s="334" t="s">
        <v>26</v>
      </c>
      <c r="D488" s="324" t="s">
        <v>947</v>
      </c>
      <c r="E488" s="324" t="s">
        <v>5</v>
      </c>
      <c r="F488" s="324">
        <v>379.24099999999999</v>
      </c>
      <c r="G488" s="17">
        <v>239.2</v>
      </c>
      <c r="H488" s="17">
        <v>239.2</v>
      </c>
      <c r="I488" s="324" t="s">
        <v>41</v>
      </c>
      <c r="J488" s="197">
        <v>268025015</v>
      </c>
      <c r="K488" s="293" t="s">
        <v>1085</v>
      </c>
      <c r="L488" s="820"/>
      <c r="M488" s="820"/>
      <c r="N488" s="820"/>
      <c r="O488" s="820"/>
      <c r="P488" s="820"/>
      <c r="Q488" s="820"/>
      <c r="R488" s="820"/>
      <c r="S488" s="820"/>
      <c r="T488" s="820"/>
      <c r="U488" s="820"/>
      <c r="V488" s="820"/>
      <c r="W488" s="820"/>
      <c r="X488" s="820"/>
      <c r="Y488" s="820"/>
      <c r="Z488" s="820"/>
      <c r="AA488" s="820"/>
      <c r="AB488" s="820"/>
      <c r="AC488" s="820"/>
      <c r="AD488" s="820"/>
      <c r="AE488" s="820"/>
      <c r="AF488" s="820"/>
      <c r="AG488" s="820"/>
      <c r="AH488" s="820"/>
      <c r="AI488" s="820"/>
      <c r="AJ488" s="820"/>
      <c r="AK488" s="820"/>
      <c r="AL488" s="820"/>
      <c r="AM488" s="820"/>
      <c r="AN488" s="820"/>
      <c r="AO488" s="820"/>
      <c r="AP488" s="820"/>
      <c r="AQ488" s="820"/>
      <c r="AR488" s="820"/>
      <c r="AS488" s="820"/>
      <c r="AT488" s="820"/>
      <c r="AU488" s="820"/>
      <c r="AV488" s="820"/>
      <c r="AW488" s="820"/>
      <c r="AX488" s="820"/>
      <c r="AY488" s="661" t="s">
        <v>993</v>
      </c>
      <c r="AZ488" s="661" t="s">
        <v>974</v>
      </c>
    </row>
    <row r="489" spans="1:52" ht="31.5" customHeight="1" x14ac:dyDescent="0.25">
      <c r="A489" s="324">
        <v>23</v>
      </c>
      <c r="B489" s="290" t="s">
        <v>194</v>
      </c>
      <c r="C489" s="334" t="s">
        <v>26</v>
      </c>
      <c r="D489" s="324" t="s">
        <v>947</v>
      </c>
      <c r="E489" s="324" t="s">
        <v>5</v>
      </c>
      <c r="F489" s="324"/>
      <c r="G489" s="192">
        <v>75.900000000000006</v>
      </c>
      <c r="H489" s="192">
        <v>75.900000000000006</v>
      </c>
      <c r="I489" s="324" t="s">
        <v>41</v>
      </c>
      <c r="J489" s="197">
        <v>268025015</v>
      </c>
      <c r="K489" s="294" t="s">
        <v>1086</v>
      </c>
      <c r="L489" s="822"/>
      <c r="M489" s="822"/>
      <c r="N489" s="822"/>
      <c r="O489" s="822"/>
      <c r="P489" s="822"/>
      <c r="Q489" s="822"/>
      <c r="R489" s="822"/>
      <c r="S489" s="822"/>
      <c r="T489" s="822"/>
      <c r="U489" s="822"/>
      <c r="V489" s="822"/>
      <c r="W489" s="822"/>
      <c r="X489" s="822"/>
      <c r="Y489" s="822"/>
      <c r="Z489" s="822"/>
      <c r="AA489" s="822"/>
      <c r="AB489" s="822"/>
      <c r="AC489" s="822"/>
      <c r="AD489" s="822"/>
      <c r="AE489" s="822"/>
      <c r="AF489" s="822"/>
      <c r="AG489" s="822"/>
      <c r="AH489" s="822"/>
      <c r="AI489" s="822"/>
      <c r="AJ489" s="822"/>
      <c r="AK489" s="822"/>
      <c r="AL489" s="822"/>
      <c r="AM489" s="822"/>
      <c r="AN489" s="822"/>
      <c r="AO489" s="822"/>
      <c r="AP489" s="822"/>
      <c r="AQ489" s="822"/>
      <c r="AR489" s="822"/>
      <c r="AS489" s="822"/>
      <c r="AT489" s="822"/>
      <c r="AU489" s="822"/>
      <c r="AV489" s="822"/>
      <c r="AW489" s="822"/>
      <c r="AX489" s="822"/>
      <c r="AY489" s="661" t="s">
        <v>993</v>
      </c>
      <c r="AZ489" s="661" t="s">
        <v>974</v>
      </c>
    </row>
    <row r="490" spans="1:52" ht="31.5" customHeight="1" x14ac:dyDescent="0.25">
      <c r="A490" s="324">
        <v>27</v>
      </c>
      <c r="B490" s="290" t="s">
        <v>196</v>
      </c>
      <c r="C490" s="334" t="s">
        <v>26</v>
      </c>
      <c r="D490" s="324" t="s">
        <v>947</v>
      </c>
      <c r="E490" s="324" t="s">
        <v>5</v>
      </c>
      <c r="F490" s="324">
        <v>249.56399999999999</v>
      </c>
      <c r="G490" s="17">
        <v>0</v>
      </c>
      <c r="H490" s="17">
        <v>0</v>
      </c>
      <c r="I490" s="324" t="s">
        <v>40</v>
      </c>
      <c r="J490" s="197">
        <v>268025015</v>
      </c>
      <c r="K490" s="293" t="s">
        <v>1111</v>
      </c>
      <c r="L490" s="820"/>
      <c r="M490" s="820"/>
      <c r="N490" s="820"/>
      <c r="O490" s="820"/>
      <c r="P490" s="820"/>
      <c r="Q490" s="820"/>
      <c r="R490" s="820"/>
      <c r="S490" s="820"/>
      <c r="T490" s="820"/>
      <c r="U490" s="820"/>
      <c r="V490" s="820"/>
      <c r="W490" s="820"/>
      <c r="X490" s="820"/>
      <c r="Y490" s="820"/>
      <c r="Z490" s="820"/>
      <c r="AA490" s="820"/>
      <c r="AB490" s="820"/>
      <c r="AC490" s="820"/>
      <c r="AD490" s="820"/>
      <c r="AE490" s="820"/>
      <c r="AF490" s="820"/>
      <c r="AG490" s="820"/>
      <c r="AH490" s="820"/>
      <c r="AI490" s="820"/>
      <c r="AJ490" s="820"/>
      <c r="AK490" s="820"/>
      <c r="AL490" s="820"/>
      <c r="AM490" s="820"/>
      <c r="AN490" s="820"/>
      <c r="AO490" s="820"/>
      <c r="AP490" s="820"/>
      <c r="AQ490" s="820"/>
      <c r="AR490" s="820"/>
      <c r="AS490" s="820"/>
      <c r="AT490" s="820"/>
      <c r="AU490" s="820"/>
      <c r="AV490" s="820"/>
      <c r="AW490" s="820"/>
      <c r="AX490" s="820"/>
      <c r="AY490" s="661" t="s">
        <v>993</v>
      </c>
      <c r="AZ490" s="661" t="s">
        <v>974</v>
      </c>
    </row>
    <row r="491" spans="1:52" ht="31.5" customHeight="1" x14ac:dyDescent="0.25">
      <c r="A491" s="324">
        <v>28</v>
      </c>
      <c r="B491" s="290" t="s">
        <v>197</v>
      </c>
      <c r="C491" s="334" t="s">
        <v>26</v>
      </c>
      <c r="D491" s="324" t="s">
        <v>947</v>
      </c>
      <c r="E491" s="324" t="s">
        <v>5</v>
      </c>
      <c r="F491" s="324"/>
      <c r="G491" s="17">
        <v>0</v>
      </c>
      <c r="H491" s="17">
        <v>0</v>
      </c>
      <c r="I491" s="324" t="s">
        <v>40</v>
      </c>
      <c r="J491" s="197">
        <v>268025015</v>
      </c>
      <c r="K491" s="293" t="s">
        <v>1111</v>
      </c>
      <c r="L491" s="820"/>
      <c r="M491" s="820"/>
      <c r="N491" s="820"/>
      <c r="O491" s="820"/>
      <c r="P491" s="820"/>
      <c r="Q491" s="820"/>
      <c r="R491" s="820"/>
      <c r="S491" s="820"/>
      <c r="T491" s="820"/>
      <c r="U491" s="820"/>
      <c r="V491" s="820"/>
      <c r="W491" s="820"/>
      <c r="X491" s="820"/>
      <c r="Y491" s="820"/>
      <c r="Z491" s="820"/>
      <c r="AA491" s="820"/>
      <c r="AB491" s="820"/>
      <c r="AC491" s="820"/>
      <c r="AD491" s="820"/>
      <c r="AE491" s="820"/>
      <c r="AF491" s="820"/>
      <c r="AG491" s="820"/>
      <c r="AH491" s="820"/>
      <c r="AI491" s="820"/>
      <c r="AJ491" s="820"/>
      <c r="AK491" s="820"/>
      <c r="AL491" s="820"/>
      <c r="AM491" s="820"/>
      <c r="AN491" s="820"/>
      <c r="AO491" s="820"/>
      <c r="AP491" s="820"/>
      <c r="AQ491" s="820"/>
      <c r="AR491" s="820"/>
      <c r="AS491" s="820"/>
      <c r="AT491" s="820"/>
      <c r="AU491" s="820"/>
      <c r="AV491" s="820"/>
      <c r="AW491" s="820"/>
      <c r="AX491" s="820"/>
      <c r="AY491" s="661" t="s">
        <v>993</v>
      </c>
      <c r="AZ491" s="661" t="s">
        <v>974</v>
      </c>
    </row>
    <row r="492" spans="1:52" ht="31.5" customHeight="1" x14ac:dyDescent="0.25">
      <c r="A492" s="324">
        <v>29</v>
      </c>
      <c r="B492" s="290" t="s">
        <v>198</v>
      </c>
      <c r="C492" s="334" t="s">
        <v>26</v>
      </c>
      <c r="D492" s="324" t="s">
        <v>947</v>
      </c>
      <c r="E492" s="324" t="s">
        <v>5</v>
      </c>
      <c r="F492" s="324"/>
      <c r="G492" s="17">
        <v>0</v>
      </c>
      <c r="H492" s="17">
        <v>0</v>
      </c>
      <c r="I492" s="324" t="s">
        <v>40</v>
      </c>
      <c r="J492" s="197">
        <v>268025015</v>
      </c>
      <c r="K492" s="293" t="s">
        <v>1111</v>
      </c>
      <c r="L492" s="820"/>
      <c r="M492" s="820"/>
      <c r="N492" s="820"/>
      <c r="O492" s="820"/>
      <c r="P492" s="820"/>
      <c r="Q492" s="820"/>
      <c r="R492" s="820"/>
      <c r="S492" s="820"/>
      <c r="T492" s="820"/>
      <c r="U492" s="820"/>
      <c r="V492" s="820"/>
      <c r="W492" s="820"/>
      <c r="X492" s="820"/>
      <c r="Y492" s="820"/>
      <c r="Z492" s="820"/>
      <c r="AA492" s="820"/>
      <c r="AB492" s="820"/>
      <c r="AC492" s="820"/>
      <c r="AD492" s="820"/>
      <c r="AE492" s="820"/>
      <c r="AF492" s="820"/>
      <c r="AG492" s="820"/>
      <c r="AH492" s="820"/>
      <c r="AI492" s="820"/>
      <c r="AJ492" s="820"/>
      <c r="AK492" s="820"/>
      <c r="AL492" s="820"/>
      <c r="AM492" s="820"/>
      <c r="AN492" s="820"/>
      <c r="AO492" s="820"/>
      <c r="AP492" s="820"/>
      <c r="AQ492" s="820"/>
      <c r="AR492" s="820"/>
      <c r="AS492" s="820"/>
      <c r="AT492" s="820"/>
      <c r="AU492" s="820"/>
      <c r="AV492" s="820"/>
      <c r="AW492" s="820"/>
      <c r="AX492" s="820"/>
      <c r="AY492" s="661" t="s">
        <v>993</v>
      </c>
      <c r="AZ492" s="661" t="s">
        <v>974</v>
      </c>
    </row>
    <row r="493" spans="1:52" ht="47.25" customHeight="1" x14ac:dyDescent="0.25">
      <c r="A493" s="324">
        <v>30</v>
      </c>
      <c r="B493" s="290" t="s">
        <v>199</v>
      </c>
      <c r="C493" s="334" t="s">
        <v>26</v>
      </c>
      <c r="D493" s="324" t="s">
        <v>947</v>
      </c>
      <c r="E493" s="324" t="s">
        <v>5</v>
      </c>
      <c r="F493" s="324"/>
      <c r="G493" s="17">
        <v>0</v>
      </c>
      <c r="H493" s="17">
        <v>0</v>
      </c>
      <c r="I493" s="324" t="s">
        <v>40</v>
      </c>
      <c r="J493" s="197">
        <v>268025015</v>
      </c>
      <c r="K493" s="293" t="s">
        <v>1112</v>
      </c>
      <c r="L493" s="820"/>
      <c r="M493" s="820"/>
      <c r="N493" s="820"/>
      <c r="O493" s="820"/>
      <c r="P493" s="820"/>
      <c r="Q493" s="820"/>
      <c r="R493" s="820"/>
      <c r="S493" s="820"/>
      <c r="T493" s="820"/>
      <c r="U493" s="820"/>
      <c r="V493" s="820"/>
      <c r="W493" s="820"/>
      <c r="X493" s="820"/>
      <c r="Y493" s="820"/>
      <c r="Z493" s="820"/>
      <c r="AA493" s="820"/>
      <c r="AB493" s="820"/>
      <c r="AC493" s="820"/>
      <c r="AD493" s="820"/>
      <c r="AE493" s="820"/>
      <c r="AF493" s="820"/>
      <c r="AG493" s="820"/>
      <c r="AH493" s="820"/>
      <c r="AI493" s="820"/>
      <c r="AJ493" s="820"/>
      <c r="AK493" s="820"/>
      <c r="AL493" s="820"/>
      <c r="AM493" s="820"/>
      <c r="AN493" s="820"/>
      <c r="AO493" s="820"/>
      <c r="AP493" s="820"/>
      <c r="AQ493" s="820"/>
      <c r="AR493" s="820"/>
      <c r="AS493" s="820"/>
      <c r="AT493" s="820"/>
      <c r="AU493" s="820"/>
      <c r="AV493" s="820"/>
      <c r="AW493" s="820"/>
      <c r="AX493" s="820"/>
      <c r="AY493" s="661" t="s">
        <v>993</v>
      </c>
      <c r="AZ493" s="661" t="s">
        <v>974</v>
      </c>
    </row>
    <row r="494" spans="1:52" ht="47.25" customHeight="1" x14ac:dyDescent="0.25">
      <c r="A494" s="324">
        <v>35</v>
      </c>
      <c r="B494" s="290" t="s">
        <v>444</v>
      </c>
      <c r="C494" s="334" t="s">
        <v>26</v>
      </c>
      <c r="D494" s="324" t="s">
        <v>947</v>
      </c>
      <c r="E494" s="324" t="s">
        <v>5</v>
      </c>
      <c r="F494" s="324"/>
      <c r="G494" s="17">
        <v>744.6</v>
      </c>
      <c r="H494" s="17">
        <v>744.6</v>
      </c>
      <c r="I494" s="324" t="s">
        <v>41</v>
      </c>
      <c r="J494" s="197">
        <v>268025015</v>
      </c>
      <c r="K494" s="293" t="s">
        <v>1087</v>
      </c>
      <c r="L494" s="820"/>
      <c r="M494" s="820"/>
      <c r="N494" s="820"/>
      <c r="O494" s="820"/>
      <c r="P494" s="820"/>
      <c r="Q494" s="820"/>
      <c r="R494" s="820"/>
      <c r="S494" s="820"/>
      <c r="T494" s="820"/>
      <c r="U494" s="820"/>
      <c r="V494" s="820"/>
      <c r="W494" s="820"/>
      <c r="X494" s="820"/>
      <c r="Y494" s="820"/>
      <c r="Z494" s="820"/>
      <c r="AA494" s="820"/>
      <c r="AB494" s="820"/>
      <c r="AC494" s="820"/>
      <c r="AD494" s="820"/>
      <c r="AE494" s="820"/>
      <c r="AF494" s="820"/>
      <c r="AG494" s="820"/>
      <c r="AH494" s="820"/>
      <c r="AI494" s="820"/>
      <c r="AJ494" s="820"/>
      <c r="AK494" s="820"/>
      <c r="AL494" s="820"/>
      <c r="AM494" s="820"/>
      <c r="AN494" s="820"/>
      <c r="AO494" s="820"/>
      <c r="AP494" s="820"/>
      <c r="AQ494" s="820"/>
      <c r="AR494" s="820"/>
      <c r="AS494" s="820"/>
      <c r="AT494" s="820"/>
      <c r="AU494" s="820"/>
      <c r="AV494" s="820"/>
      <c r="AW494" s="820"/>
      <c r="AX494" s="820"/>
      <c r="AY494" s="661" t="s">
        <v>993</v>
      </c>
      <c r="AZ494" s="661" t="s">
        <v>974</v>
      </c>
    </row>
    <row r="495" spans="1:52" ht="47.25" customHeight="1" x14ac:dyDescent="0.25">
      <c r="A495" s="324">
        <v>39</v>
      </c>
      <c r="B495" s="290" t="s">
        <v>189</v>
      </c>
      <c r="C495" s="334" t="s">
        <v>26</v>
      </c>
      <c r="D495" s="324" t="s">
        <v>947</v>
      </c>
      <c r="E495" s="324" t="s">
        <v>5</v>
      </c>
      <c r="F495" s="324"/>
      <c r="G495" s="17">
        <v>913.9</v>
      </c>
      <c r="H495" s="17">
        <v>913.9</v>
      </c>
      <c r="I495" s="324" t="s">
        <v>40</v>
      </c>
      <c r="J495" s="197">
        <v>268028011</v>
      </c>
      <c r="K495" s="293" t="s">
        <v>1088</v>
      </c>
      <c r="L495" s="820"/>
      <c r="M495" s="820"/>
      <c r="N495" s="820"/>
      <c r="O495" s="820"/>
      <c r="P495" s="820"/>
      <c r="Q495" s="820"/>
      <c r="R495" s="820"/>
      <c r="S495" s="820"/>
      <c r="T495" s="820"/>
      <c r="U495" s="820"/>
      <c r="V495" s="820"/>
      <c r="W495" s="820"/>
      <c r="X495" s="820"/>
      <c r="Y495" s="820"/>
      <c r="Z495" s="820"/>
      <c r="AA495" s="820"/>
      <c r="AB495" s="820"/>
      <c r="AC495" s="820"/>
      <c r="AD495" s="820"/>
      <c r="AE495" s="820"/>
      <c r="AF495" s="820"/>
      <c r="AG495" s="820"/>
      <c r="AH495" s="820"/>
      <c r="AI495" s="820"/>
      <c r="AJ495" s="820"/>
      <c r="AK495" s="820"/>
      <c r="AL495" s="820"/>
      <c r="AM495" s="820"/>
      <c r="AN495" s="820"/>
      <c r="AO495" s="820"/>
      <c r="AP495" s="820"/>
      <c r="AQ495" s="820"/>
      <c r="AR495" s="820"/>
      <c r="AS495" s="820"/>
      <c r="AT495" s="820"/>
      <c r="AU495" s="820"/>
      <c r="AV495" s="820"/>
      <c r="AW495" s="820"/>
      <c r="AX495" s="820"/>
      <c r="AY495" s="661" t="s">
        <v>993</v>
      </c>
      <c r="AZ495" s="661" t="s">
        <v>974</v>
      </c>
    </row>
    <row r="496" spans="1:52" ht="47.25" customHeight="1" x14ac:dyDescent="0.25">
      <c r="A496" s="324">
        <v>43</v>
      </c>
      <c r="B496" s="331" t="s">
        <v>560</v>
      </c>
      <c r="C496" s="334" t="s">
        <v>26</v>
      </c>
      <c r="D496" s="324" t="s">
        <v>947</v>
      </c>
      <c r="E496" s="324" t="s">
        <v>5</v>
      </c>
      <c r="F496" s="324"/>
      <c r="G496" s="17">
        <v>408.9</v>
      </c>
      <c r="H496" s="17">
        <v>408.9</v>
      </c>
      <c r="I496" s="324" t="s">
        <v>40</v>
      </c>
      <c r="J496" s="197">
        <v>268028011</v>
      </c>
      <c r="K496" s="293" t="s">
        <v>1089</v>
      </c>
      <c r="L496" s="820"/>
      <c r="M496" s="820"/>
      <c r="N496" s="820"/>
      <c r="O496" s="820"/>
      <c r="P496" s="820"/>
      <c r="Q496" s="820"/>
      <c r="R496" s="820"/>
      <c r="S496" s="820"/>
      <c r="T496" s="820"/>
      <c r="U496" s="820"/>
      <c r="V496" s="820"/>
      <c r="W496" s="820"/>
      <c r="X496" s="820"/>
      <c r="Y496" s="820"/>
      <c r="Z496" s="820"/>
      <c r="AA496" s="820"/>
      <c r="AB496" s="820"/>
      <c r="AC496" s="820"/>
      <c r="AD496" s="820"/>
      <c r="AE496" s="820"/>
      <c r="AF496" s="820"/>
      <c r="AG496" s="820"/>
      <c r="AH496" s="820"/>
      <c r="AI496" s="820"/>
      <c r="AJ496" s="820"/>
      <c r="AK496" s="820"/>
      <c r="AL496" s="820"/>
      <c r="AM496" s="820"/>
      <c r="AN496" s="820"/>
      <c r="AO496" s="820"/>
      <c r="AP496" s="820"/>
      <c r="AQ496" s="820"/>
      <c r="AR496" s="820"/>
      <c r="AS496" s="820"/>
      <c r="AT496" s="820"/>
      <c r="AU496" s="820"/>
      <c r="AV496" s="820"/>
      <c r="AW496" s="820"/>
      <c r="AX496" s="820"/>
      <c r="AY496" s="661" t="s">
        <v>993</v>
      </c>
      <c r="AZ496" s="661" t="s">
        <v>974</v>
      </c>
    </row>
    <row r="497" spans="1:52" ht="37.5" customHeight="1" x14ac:dyDescent="0.25">
      <c r="A497" s="843">
        <v>44</v>
      </c>
      <c r="B497" s="844" t="s">
        <v>199</v>
      </c>
      <c r="C497" s="845" t="s">
        <v>26</v>
      </c>
      <c r="D497" s="847" t="s">
        <v>947</v>
      </c>
      <c r="E497" s="847" t="s">
        <v>5</v>
      </c>
      <c r="F497" s="239"/>
      <c r="G497" s="17">
        <v>157.4</v>
      </c>
      <c r="H497" s="17">
        <v>157.4</v>
      </c>
      <c r="I497" s="324" t="s">
        <v>40</v>
      </c>
      <c r="J497" s="197">
        <v>268028011</v>
      </c>
      <c r="K497" s="915" t="s">
        <v>1090</v>
      </c>
      <c r="L497" s="820"/>
      <c r="M497" s="820"/>
      <c r="N497" s="820"/>
      <c r="O497" s="820"/>
      <c r="P497" s="820"/>
      <c r="Q497" s="820"/>
      <c r="R497" s="820"/>
      <c r="S497" s="820"/>
      <c r="T497" s="820"/>
      <c r="U497" s="820"/>
      <c r="V497" s="820"/>
      <c r="W497" s="820"/>
      <c r="X497" s="820"/>
      <c r="Y497" s="820"/>
      <c r="Z497" s="820"/>
      <c r="AA497" s="820"/>
      <c r="AB497" s="820"/>
      <c r="AC497" s="820"/>
      <c r="AD497" s="820"/>
      <c r="AE497" s="820"/>
      <c r="AF497" s="820"/>
      <c r="AG497" s="820"/>
      <c r="AH497" s="820"/>
      <c r="AI497" s="820"/>
      <c r="AJ497" s="820"/>
      <c r="AK497" s="820"/>
      <c r="AL497" s="820"/>
      <c r="AM497" s="820"/>
      <c r="AN497" s="820"/>
      <c r="AO497" s="820"/>
      <c r="AP497" s="820"/>
      <c r="AQ497" s="820"/>
      <c r="AR497" s="820"/>
      <c r="AS497" s="820"/>
      <c r="AT497" s="820"/>
      <c r="AU497" s="820"/>
      <c r="AV497" s="820"/>
      <c r="AW497" s="820"/>
      <c r="AX497" s="820"/>
      <c r="AY497" s="661" t="s">
        <v>993</v>
      </c>
      <c r="AZ497" s="661" t="s">
        <v>974</v>
      </c>
    </row>
    <row r="498" spans="1:52" ht="26.25" customHeight="1" x14ac:dyDescent="0.25">
      <c r="A498" s="843"/>
      <c r="B498" s="844"/>
      <c r="C498" s="846"/>
      <c r="D498" s="848"/>
      <c r="E498" s="848"/>
      <c r="F498" s="324">
        <v>437.38400000000001</v>
      </c>
      <c r="G498" s="17">
        <v>0</v>
      </c>
      <c r="H498" s="17">
        <v>0</v>
      </c>
      <c r="I498" s="324" t="s">
        <v>40</v>
      </c>
      <c r="J498" s="197">
        <v>268025015</v>
      </c>
      <c r="K498" s="915"/>
      <c r="L498" s="820"/>
      <c r="M498" s="820"/>
      <c r="N498" s="820"/>
      <c r="O498" s="820"/>
      <c r="P498" s="820"/>
      <c r="Q498" s="820"/>
      <c r="R498" s="820"/>
      <c r="S498" s="820"/>
      <c r="T498" s="820"/>
      <c r="U498" s="820"/>
      <c r="V498" s="820"/>
      <c r="W498" s="820"/>
      <c r="X498" s="820"/>
      <c r="Y498" s="820"/>
      <c r="Z498" s="820"/>
      <c r="AA498" s="820"/>
      <c r="AB498" s="820"/>
      <c r="AC498" s="820"/>
      <c r="AD498" s="820"/>
      <c r="AE498" s="820"/>
      <c r="AF498" s="820"/>
      <c r="AG498" s="820"/>
      <c r="AH498" s="820"/>
      <c r="AI498" s="820"/>
      <c r="AJ498" s="820"/>
      <c r="AK498" s="820"/>
      <c r="AL498" s="820"/>
      <c r="AM498" s="820"/>
      <c r="AN498" s="820"/>
      <c r="AO498" s="820"/>
      <c r="AP498" s="820"/>
      <c r="AQ498" s="820"/>
      <c r="AR498" s="820"/>
      <c r="AS498" s="820"/>
      <c r="AT498" s="820"/>
      <c r="AU498" s="820"/>
      <c r="AV498" s="820"/>
      <c r="AW498" s="820"/>
      <c r="AX498" s="820"/>
      <c r="AY498" s="661"/>
      <c r="AZ498" s="661"/>
    </row>
    <row r="499" spans="1:52" ht="47.25" customHeight="1" x14ac:dyDescent="0.25">
      <c r="A499" s="324">
        <v>45</v>
      </c>
      <c r="B499" s="290" t="s">
        <v>445</v>
      </c>
      <c r="C499" s="334" t="s">
        <v>26</v>
      </c>
      <c r="D499" s="324" t="s">
        <v>947</v>
      </c>
      <c r="E499" s="324" t="s">
        <v>5</v>
      </c>
      <c r="F499" s="324"/>
      <c r="G499" s="17">
        <v>131</v>
      </c>
      <c r="H499" s="17">
        <v>131</v>
      </c>
      <c r="I499" s="324" t="s">
        <v>40</v>
      </c>
      <c r="J499" s="197">
        <v>268028011</v>
      </c>
      <c r="K499" s="293" t="s">
        <v>1091</v>
      </c>
      <c r="L499" s="820"/>
      <c r="M499" s="820"/>
      <c r="N499" s="820"/>
      <c r="O499" s="820"/>
      <c r="P499" s="820"/>
      <c r="Q499" s="820"/>
      <c r="R499" s="820"/>
      <c r="S499" s="820"/>
      <c r="T499" s="820"/>
      <c r="U499" s="820"/>
      <c r="V499" s="820"/>
      <c r="W499" s="820"/>
      <c r="X499" s="820"/>
      <c r="Y499" s="820"/>
      <c r="Z499" s="820"/>
      <c r="AA499" s="820"/>
      <c r="AB499" s="820"/>
      <c r="AC499" s="820"/>
      <c r="AD499" s="820"/>
      <c r="AE499" s="820"/>
      <c r="AF499" s="820"/>
      <c r="AG499" s="820"/>
      <c r="AH499" s="820"/>
      <c r="AI499" s="820"/>
      <c r="AJ499" s="820"/>
      <c r="AK499" s="820"/>
      <c r="AL499" s="820"/>
      <c r="AM499" s="820"/>
      <c r="AN499" s="820"/>
      <c r="AO499" s="820"/>
      <c r="AP499" s="820"/>
      <c r="AQ499" s="820"/>
      <c r="AR499" s="820"/>
      <c r="AS499" s="820"/>
      <c r="AT499" s="820"/>
      <c r="AU499" s="820"/>
      <c r="AV499" s="820"/>
      <c r="AW499" s="820"/>
      <c r="AX499" s="820"/>
      <c r="AY499" s="661" t="s">
        <v>993</v>
      </c>
      <c r="AZ499" s="661" t="s">
        <v>974</v>
      </c>
    </row>
    <row r="500" spans="1:52" ht="47.25" customHeight="1" x14ac:dyDescent="0.25">
      <c r="A500" s="324">
        <v>46</v>
      </c>
      <c r="B500" s="290" t="s">
        <v>193</v>
      </c>
      <c r="C500" s="334" t="s">
        <v>26</v>
      </c>
      <c r="D500" s="324" t="s">
        <v>947</v>
      </c>
      <c r="E500" s="324" t="s">
        <v>5</v>
      </c>
      <c r="F500" s="324"/>
      <c r="G500" s="17">
        <v>519.70000000000005</v>
      </c>
      <c r="H500" s="17">
        <v>519.70000000000005</v>
      </c>
      <c r="I500" s="324" t="s">
        <v>40</v>
      </c>
      <c r="J500" s="197">
        <v>268028011</v>
      </c>
      <c r="K500" s="293" t="s">
        <v>1092</v>
      </c>
      <c r="L500" s="820"/>
      <c r="M500" s="820"/>
      <c r="N500" s="820"/>
      <c r="O500" s="820"/>
      <c r="P500" s="820"/>
      <c r="Q500" s="820"/>
      <c r="R500" s="820"/>
      <c r="S500" s="820"/>
      <c r="T500" s="820"/>
      <c r="U500" s="820"/>
      <c r="V500" s="820"/>
      <c r="W500" s="820"/>
      <c r="X500" s="820"/>
      <c r="Y500" s="820"/>
      <c r="Z500" s="820"/>
      <c r="AA500" s="820"/>
      <c r="AB500" s="820"/>
      <c r="AC500" s="820"/>
      <c r="AD500" s="820"/>
      <c r="AE500" s="820"/>
      <c r="AF500" s="820"/>
      <c r="AG500" s="820"/>
      <c r="AH500" s="820"/>
      <c r="AI500" s="820"/>
      <c r="AJ500" s="820"/>
      <c r="AK500" s="820"/>
      <c r="AL500" s="820"/>
      <c r="AM500" s="820"/>
      <c r="AN500" s="820"/>
      <c r="AO500" s="820"/>
      <c r="AP500" s="820"/>
      <c r="AQ500" s="820"/>
      <c r="AR500" s="820"/>
      <c r="AS500" s="820"/>
      <c r="AT500" s="820"/>
      <c r="AU500" s="820"/>
      <c r="AV500" s="820"/>
      <c r="AW500" s="820"/>
      <c r="AX500" s="820"/>
      <c r="AY500" s="661" t="s">
        <v>993</v>
      </c>
      <c r="AZ500" s="661" t="s">
        <v>974</v>
      </c>
    </row>
    <row r="501" spans="1:52" ht="47.25" customHeight="1" x14ac:dyDescent="0.25">
      <c r="A501" s="324">
        <v>61</v>
      </c>
      <c r="B501" s="290" t="s">
        <v>200</v>
      </c>
      <c r="C501" s="334" t="s">
        <v>26</v>
      </c>
      <c r="D501" s="324" t="s">
        <v>947</v>
      </c>
      <c r="E501" s="324" t="s">
        <v>5</v>
      </c>
      <c r="F501" s="324"/>
      <c r="G501" s="17">
        <v>440.5</v>
      </c>
      <c r="H501" s="17">
        <v>440.5</v>
      </c>
      <c r="I501" s="324" t="s">
        <v>40</v>
      </c>
      <c r="J501" s="197">
        <v>268028011</v>
      </c>
      <c r="K501" s="293" t="s">
        <v>1093</v>
      </c>
      <c r="L501" s="820"/>
      <c r="M501" s="820"/>
      <c r="N501" s="820"/>
      <c r="O501" s="820"/>
      <c r="P501" s="820"/>
      <c r="Q501" s="820"/>
      <c r="R501" s="820"/>
      <c r="S501" s="820"/>
      <c r="T501" s="820"/>
      <c r="U501" s="820"/>
      <c r="V501" s="820"/>
      <c r="W501" s="820"/>
      <c r="X501" s="820"/>
      <c r="Y501" s="820"/>
      <c r="Z501" s="820"/>
      <c r="AA501" s="820"/>
      <c r="AB501" s="820"/>
      <c r="AC501" s="820"/>
      <c r="AD501" s="820"/>
      <c r="AE501" s="820"/>
      <c r="AF501" s="820"/>
      <c r="AG501" s="820"/>
      <c r="AH501" s="820"/>
      <c r="AI501" s="820"/>
      <c r="AJ501" s="820"/>
      <c r="AK501" s="820"/>
      <c r="AL501" s="820"/>
      <c r="AM501" s="820"/>
      <c r="AN501" s="820"/>
      <c r="AO501" s="820"/>
      <c r="AP501" s="820"/>
      <c r="AQ501" s="820"/>
      <c r="AR501" s="820"/>
      <c r="AS501" s="820"/>
      <c r="AT501" s="820"/>
      <c r="AU501" s="820"/>
      <c r="AV501" s="820"/>
      <c r="AW501" s="820"/>
      <c r="AX501" s="820"/>
      <c r="AY501" s="661" t="s">
        <v>993</v>
      </c>
      <c r="AZ501" s="661" t="s">
        <v>974</v>
      </c>
    </row>
    <row r="502" spans="1:52" ht="31.5" customHeight="1" x14ac:dyDescent="0.25">
      <c r="A502" s="843">
        <v>62</v>
      </c>
      <c r="B502" s="870" t="s">
        <v>198</v>
      </c>
      <c r="C502" s="845" t="s">
        <v>26</v>
      </c>
      <c r="D502" s="847" t="s">
        <v>947</v>
      </c>
      <c r="E502" s="847" t="s">
        <v>5</v>
      </c>
      <c r="F502" s="239"/>
      <c r="G502" s="17">
        <v>301.3</v>
      </c>
      <c r="H502" s="17">
        <v>301.3</v>
      </c>
      <c r="I502" s="324" t="s">
        <v>40</v>
      </c>
      <c r="J502" s="197">
        <v>268028011</v>
      </c>
      <c r="K502" s="915" t="s">
        <v>1094</v>
      </c>
      <c r="L502" s="820"/>
      <c r="M502" s="820"/>
      <c r="N502" s="820"/>
      <c r="O502" s="820"/>
      <c r="P502" s="820"/>
      <c r="Q502" s="820"/>
      <c r="R502" s="820"/>
      <c r="S502" s="820"/>
      <c r="T502" s="820"/>
      <c r="U502" s="820"/>
      <c r="V502" s="820"/>
      <c r="W502" s="820"/>
      <c r="X502" s="820"/>
      <c r="Y502" s="820"/>
      <c r="Z502" s="820"/>
      <c r="AA502" s="820"/>
      <c r="AB502" s="820"/>
      <c r="AC502" s="820"/>
      <c r="AD502" s="820"/>
      <c r="AE502" s="820"/>
      <c r="AF502" s="820"/>
      <c r="AG502" s="820"/>
      <c r="AH502" s="820"/>
      <c r="AI502" s="820"/>
      <c r="AJ502" s="820"/>
      <c r="AK502" s="820"/>
      <c r="AL502" s="820"/>
      <c r="AM502" s="820"/>
      <c r="AN502" s="820"/>
      <c r="AO502" s="820"/>
      <c r="AP502" s="820"/>
      <c r="AQ502" s="820"/>
      <c r="AR502" s="820"/>
      <c r="AS502" s="820"/>
      <c r="AT502" s="820"/>
      <c r="AU502" s="820"/>
      <c r="AV502" s="820"/>
      <c r="AW502" s="820"/>
      <c r="AX502" s="820"/>
      <c r="AY502" s="661" t="s">
        <v>993</v>
      </c>
      <c r="AZ502" s="661" t="s">
        <v>974</v>
      </c>
    </row>
    <row r="503" spans="1:52" ht="15.75" customHeight="1" x14ac:dyDescent="0.25">
      <c r="A503" s="843"/>
      <c r="B503" s="871"/>
      <c r="C503" s="846"/>
      <c r="D503" s="848"/>
      <c r="E503" s="848"/>
      <c r="F503" s="324">
        <v>231.279</v>
      </c>
      <c r="G503" s="17">
        <v>0</v>
      </c>
      <c r="H503" s="17">
        <v>0</v>
      </c>
      <c r="I503" s="324" t="s">
        <v>40</v>
      </c>
      <c r="J503" s="197">
        <v>268025015</v>
      </c>
      <c r="K503" s="915"/>
      <c r="L503" s="820"/>
      <c r="M503" s="820"/>
      <c r="N503" s="820"/>
      <c r="O503" s="820"/>
      <c r="P503" s="820"/>
      <c r="Q503" s="820"/>
      <c r="R503" s="820"/>
      <c r="S503" s="820"/>
      <c r="T503" s="820"/>
      <c r="U503" s="820"/>
      <c r="V503" s="820"/>
      <c r="W503" s="820"/>
      <c r="X503" s="820"/>
      <c r="Y503" s="820"/>
      <c r="Z503" s="820"/>
      <c r="AA503" s="820"/>
      <c r="AB503" s="820"/>
      <c r="AC503" s="820"/>
      <c r="AD503" s="820"/>
      <c r="AE503" s="820"/>
      <c r="AF503" s="820"/>
      <c r="AG503" s="820"/>
      <c r="AH503" s="820"/>
      <c r="AI503" s="820"/>
      <c r="AJ503" s="820"/>
      <c r="AK503" s="820"/>
      <c r="AL503" s="820"/>
      <c r="AM503" s="820"/>
      <c r="AN503" s="820"/>
      <c r="AO503" s="820"/>
      <c r="AP503" s="820"/>
      <c r="AQ503" s="820"/>
      <c r="AR503" s="820"/>
      <c r="AS503" s="820"/>
      <c r="AT503" s="820"/>
      <c r="AU503" s="820"/>
      <c r="AV503" s="820"/>
      <c r="AW503" s="820"/>
      <c r="AX503" s="820"/>
      <c r="AY503" s="661"/>
      <c r="AZ503" s="661"/>
    </row>
    <row r="504" spans="1:52" ht="47.25" customHeight="1" x14ac:dyDescent="0.25">
      <c r="A504" s="324">
        <v>63</v>
      </c>
      <c r="B504" s="290" t="s">
        <v>196</v>
      </c>
      <c r="C504" s="334" t="s">
        <v>26</v>
      </c>
      <c r="D504" s="324" t="s">
        <v>947</v>
      </c>
      <c r="E504" s="324" t="s">
        <v>5</v>
      </c>
      <c r="F504" s="324"/>
      <c r="G504" s="17">
        <v>168</v>
      </c>
      <c r="H504" s="17">
        <v>168</v>
      </c>
      <c r="I504" s="324" t="s">
        <v>40</v>
      </c>
      <c r="J504" s="197">
        <v>268028011</v>
      </c>
      <c r="K504" s="293" t="s">
        <v>1095</v>
      </c>
      <c r="L504" s="820"/>
      <c r="M504" s="820"/>
      <c r="N504" s="820"/>
      <c r="O504" s="820"/>
      <c r="P504" s="820"/>
      <c r="Q504" s="820"/>
      <c r="R504" s="820"/>
      <c r="S504" s="820"/>
      <c r="T504" s="820"/>
      <c r="U504" s="820"/>
      <c r="V504" s="820"/>
      <c r="W504" s="820"/>
      <c r="X504" s="820"/>
      <c r="Y504" s="820"/>
      <c r="Z504" s="820"/>
      <c r="AA504" s="820"/>
      <c r="AB504" s="820"/>
      <c r="AC504" s="820"/>
      <c r="AD504" s="820"/>
      <c r="AE504" s="820"/>
      <c r="AF504" s="820"/>
      <c r="AG504" s="820"/>
      <c r="AH504" s="820"/>
      <c r="AI504" s="820"/>
      <c r="AJ504" s="820"/>
      <c r="AK504" s="820"/>
      <c r="AL504" s="820"/>
      <c r="AM504" s="820"/>
      <c r="AN504" s="820"/>
      <c r="AO504" s="820"/>
      <c r="AP504" s="820"/>
      <c r="AQ504" s="820"/>
      <c r="AR504" s="820"/>
      <c r="AS504" s="820"/>
      <c r="AT504" s="820"/>
      <c r="AU504" s="820"/>
      <c r="AV504" s="820"/>
      <c r="AW504" s="820"/>
      <c r="AX504" s="820"/>
      <c r="AY504" s="661" t="s">
        <v>993</v>
      </c>
      <c r="AZ504" s="661" t="s">
        <v>974</v>
      </c>
    </row>
    <row r="505" spans="1:52" ht="47.25" customHeight="1" x14ac:dyDescent="0.25">
      <c r="A505" s="324">
        <v>64</v>
      </c>
      <c r="B505" s="290" t="s">
        <v>561</v>
      </c>
      <c r="C505" s="334" t="s">
        <v>26</v>
      </c>
      <c r="D505" s="324" t="s">
        <v>947</v>
      </c>
      <c r="E505" s="324" t="s">
        <v>5</v>
      </c>
      <c r="F505" s="324"/>
      <c r="G505" s="17">
        <v>695.2</v>
      </c>
      <c r="H505" s="17">
        <v>695.2</v>
      </c>
      <c r="I505" s="324" t="s">
        <v>40</v>
      </c>
      <c r="J505" s="197">
        <v>268028011</v>
      </c>
      <c r="K505" s="293" t="s">
        <v>1096</v>
      </c>
      <c r="L505" s="820"/>
      <c r="M505" s="820"/>
      <c r="N505" s="820"/>
      <c r="O505" s="820"/>
      <c r="P505" s="820"/>
      <c r="Q505" s="820"/>
      <c r="R505" s="820"/>
      <c r="S505" s="820"/>
      <c r="T505" s="820"/>
      <c r="U505" s="820"/>
      <c r="V505" s="820"/>
      <c r="W505" s="820"/>
      <c r="X505" s="820"/>
      <c r="Y505" s="820"/>
      <c r="Z505" s="820"/>
      <c r="AA505" s="820"/>
      <c r="AB505" s="820"/>
      <c r="AC505" s="820"/>
      <c r="AD505" s="820"/>
      <c r="AE505" s="820"/>
      <c r="AF505" s="820"/>
      <c r="AG505" s="820"/>
      <c r="AH505" s="820"/>
      <c r="AI505" s="820"/>
      <c r="AJ505" s="820"/>
      <c r="AK505" s="820"/>
      <c r="AL505" s="820"/>
      <c r="AM505" s="820"/>
      <c r="AN505" s="820"/>
      <c r="AO505" s="820"/>
      <c r="AP505" s="820"/>
      <c r="AQ505" s="820"/>
      <c r="AR505" s="820"/>
      <c r="AS505" s="820"/>
      <c r="AT505" s="820"/>
      <c r="AU505" s="820"/>
      <c r="AV505" s="820"/>
      <c r="AW505" s="820"/>
      <c r="AX505" s="820"/>
      <c r="AY505" s="661" t="s">
        <v>993</v>
      </c>
      <c r="AZ505" s="661" t="s">
        <v>974</v>
      </c>
    </row>
    <row r="506" spans="1:52" ht="47.25" customHeight="1" x14ac:dyDescent="0.25">
      <c r="A506" s="324">
        <v>65</v>
      </c>
      <c r="B506" s="290" t="s">
        <v>562</v>
      </c>
      <c r="C506" s="334" t="s">
        <v>26</v>
      </c>
      <c r="D506" s="324" t="s">
        <v>947</v>
      </c>
      <c r="E506" s="324" t="s">
        <v>5</v>
      </c>
      <c r="F506" s="324"/>
      <c r="G506" s="17">
        <v>986.5</v>
      </c>
      <c r="H506" s="17">
        <v>986.5</v>
      </c>
      <c r="I506" s="324" t="s">
        <v>40</v>
      </c>
      <c r="J506" s="197">
        <v>268028011</v>
      </c>
      <c r="K506" s="293" t="s">
        <v>1097</v>
      </c>
      <c r="L506" s="820"/>
      <c r="M506" s="820"/>
      <c r="N506" s="820"/>
      <c r="O506" s="820"/>
      <c r="P506" s="820"/>
      <c r="Q506" s="820"/>
      <c r="R506" s="820"/>
      <c r="S506" s="820"/>
      <c r="T506" s="820"/>
      <c r="U506" s="820"/>
      <c r="V506" s="820"/>
      <c r="W506" s="820"/>
      <c r="X506" s="820"/>
      <c r="Y506" s="820"/>
      <c r="Z506" s="820"/>
      <c r="AA506" s="820"/>
      <c r="AB506" s="820"/>
      <c r="AC506" s="820"/>
      <c r="AD506" s="820"/>
      <c r="AE506" s="820"/>
      <c r="AF506" s="820"/>
      <c r="AG506" s="820"/>
      <c r="AH506" s="820"/>
      <c r="AI506" s="820"/>
      <c r="AJ506" s="820"/>
      <c r="AK506" s="820"/>
      <c r="AL506" s="820"/>
      <c r="AM506" s="820"/>
      <c r="AN506" s="820"/>
      <c r="AO506" s="820"/>
      <c r="AP506" s="820"/>
      <c r="AQ506" s="820"/>
      <c r="AR506" s="820"/>
      <c r="AS506" s="820"/>
      <c r="AT506" s="820"/>
      <c r="AU506" s="820"/>
      <c r="AV506" s="820"/>
      <c r="AW506" s="820"/>
      <c r="AX506" s="820"/>
      <c r="AY506" s="661" t="s">
        <v>993</v>
      </c>
      <c r="AZ506" s="661" t="s">
        <v>974</v>
      </c>
    </row>
    <row r="507" spans="1:52" ht="47.25" customHeight="1" x14ac:dyDescent="0.25">
      <c r="A507" s="324">
        <v>66</v>
      </c>
      <c r="B507" s="290" t="s">
        <v>563</v>
      </c>
      <c r="C507" s="334" t="s">
        <v>26</v>
      </c>
      <c r="D507" s="324" t="s">
        <v>947</v>
      </c>
      <c r="E507" s="324" t="s">
        <v>5</v>
      </c>
      <c r="F507" s="324"/>
      <c r="G507" s="17">
        <v>460.7</v>
      </c>
      <c r="H507" s="17">
        <v>460.7</v>
      </c>
      <c r="I507" s="324" t="s">
        <v>40</v>
      </c>
      <c r="J507" s="197">
        <v>268028011</v>
      </c>
      <c r="K507" s="293" t="s">
        <v>1098</v>
      </c>
      <c r="L507" s="820"/>
      <c r="M507" s="820"/>
      <c r="N507" s="820"/>
      <c r="O507" s="820"/>
      <c r="P507" s="820"/>
      <c r="Q507" s="820"/>
      <c r="R507" s="820"/>
      <c r="S507" s="820"/>
      <c r="T507" s="820"/>
      <c r="U507" s="820"/>
      <c r="V507" s="820"/>
      <c r="W507" s="820"/>
      <c r="X507" s="820"/>
      <c r="Y507" s="820"/>
      <c r="Z507" s="820"/>
      <c r="AA507" s="820"/>
      <c r="AB507" s="820"/>
      <c r="AC507" s="820"/>
      <c r="AD507" s="820"/>
      <c r="AE507" s="820"/>
      <c r="AF507" s="820"/>
      <c r="AG507" s="820"/>
      <c r="AH507" s="820"/>
      <c r="AI507" s="820"/>
      <c r="AJ507" s="820"/>
      <c r="AK507" s="820"/>
      <c r="AL507" s="820"/>
      <c r="AM507" s="820"/>
      <c r="AN507" s="820"/>
      <c r="AO507" s="820"/>
      <c r="AP507" s="820"/>
      <c r="AQ507" s="820"/>
      <c r="AR507" s="820"/>
      <c r="AS507" s="820"/>
      <c r="AT507" s="820"/>
      <c r="AU507" s="820"/>
      <c r="AV507" s="820"/>
      <c r="AW507" s="820"/>
      <c r="AX507" s="820"/>
      <c r="AY507" s="661" t="s">
        <v>993</v>
      </c>
      <c r="AZ507" s="661" t="s">
        <v>974</v>
      </c>
    </row>
    <row r="508" spans="1:52" ht="47.25" customHeight="1" x14ac:dyDescent="0.25">
      <c r="A508" s="324">
        <v>67</v>
      </c>
      <c r="B508" s="290" t="s">
        <v>564</v>
      </c>
      <c r="C508" s="334" t="s">
        <v>26</v>
      </c>
      <c r="D508" s="324" t="s">
        <v>947</v>
      </c>
      <c r="E508" s="324" t="s">
        <v>5</v>
      </c>
      <c r="F508" s="324"/>
      <c r="G508" s="17">
        <v>727.7</v>
      </c>
      <c r="H508" s="17">
        <v>727.7</v>
      </c>
      <c r="I508" s="324" t="s">
        <v>40</v>
      </c>
      <c r="J508" s="197">
        <v>268028011</v>
      </c>
      <c r="K508" s="293" t="s">
        <v>1099</v>
      </c>
      <c r="L508" s="820"/>
      <c r="M508" s="820"/>
      <c r="N508" s="820"/>
      <c r="O508" s="820"/>
      <c r="P508" s="820"/>
      <c r="Q508" s="820"/>
      <c r="R508" s="820"/>
      <c r="S508" s="820"/>
      <c r="T508" s="820"/>
      <c r="U508" s="820"/>
      <c r="V508" s="820"/>
      <c r="W508" s="820"/>
      <c r="X508" s="820"/>
      <c r="Y508" s="820"/>
      <c r="Z508" s="820"/>
      <c r="AA508" s="820"/>
      <c r="AB508" s="820"/>
      <c r="AC508" s="820"/>
      <c r="AD508" s="820"/>
      <c r="AE508" s="820"/>
      <c r="AF508" s="820"/>
      <c r="AG508" s="820"/>
      <c r="AH508" s="820"/>
      <c r="AI508" s="820"/>
      <c r="AJ508" s="820"/>
      <c r="AK508" s="820"/>
      <c r="AL508" s="820"/>
      <c r="AM508" s="820"/>
      <c r="AN508" s="820"/>
      <c r="AO508" s="820"/>
      <c r="AP508" s="820"/>
      <c r="AQ508" s="820"/>
      <c r="AR508" s="820"/>
      <c r="AS508" s="820"/>
      <c r="AT508" s="820"/>
      <c r="AU508" s="820"/>
      <c r="AV508" s="820"/>
      <c r="AW508" s="820"/>
      <c r="AX508" s="820"/>
      <c r="AY508" s="661" t="s">
        <v>993</v>
      </c>
      <c r="AZ508" s="661" t="s">
        <v>974</v>
      </c>
    </row>
    <row r="509" spans="1:52" ht="47.25" customHeight="1" x14ac:dyDescent="0.25">
      <c r="A509" s="324">
        <v>68</v>
      </c>
      <c r="B509" s="290" t="s">
        <v>191</v>
      </c>
      <c r="C509" s="334" t="s">
        <v>26</v>
      </c>
      <c r="D509" s="324" t="s">
        <v>947</v>
      </c>
      <c r="E509" s="324" t="s">
        <v>5</v>
      </c>
      <c r="F509" s="324"/>
      <c r="G509" s="17">
        <v>379.8</v>
      </c>
      <c r="H509" s="17">
        <v>379.8</v>
      </c>
      <c r="I509" s="324" t="s">
        <v>40</v>
      </c>
      <c r="J509" s="197">
        <v>268028011</v>
      </c>
      <c r="K509" s="293" t="s">
        <v>1100</v>
      </c>
      <c r="L509" s="820"/>
      <c r="M509" s="820"/>
      <c r="N509" s="820"/>
      <c r="O509" s="820"/>
      <c r="P509" s="820"/>
      <c r="Q509" s="820"/>
      <c r="R509" s="820"/>
      <c r="S509" s="820"/>
      <c r="T509" s="820"/>
      <c r="U509" s="820"/>
      <c r="V509" s="820"/>
      <c r="W509" s="820"/>
      <c r="X509" s="820"/>
      <c r="Y509" s="820"/>
      <c r="Z509" s="820"/>
      <c r="AA509" s="820"/>
      <c r="AB509" s="820"/>
      <c r="AC509" s="820"/>
      <c r="AD509" s="820"/>
      <c r="AE509" s="820"/>
      <c r="AF509" s="820"/>
      <c r="AG509" s="820"/>
      <c r="AH509" s="820"/>
      <c r="AI509" s="820"/>
      <c r="AJ509" s="820"/>
      <c r="AK509" s="820"/>
      <c r="AL509" s="820"/>
      <c r="AM509" s="820"/>
      <c r="AN509" s="820"/>
      <c r="AO509" s="820"/>
      <c r="AP509" s="820"/>
      <c r="AQ509" s="820"/>
      <c r="AR509" s="820"/>
      <c r="AS509" s="820"/>
      <c r="AT509" s="820"/>
      <c r="AU509" s="820"/>
      <c r="AV509" s="820"/>
      <c r="AW509" s="820"/>
      <c r="AX509" s="820"/>
      <c r="AY509" s="661" t="s">
        <v>993</v>
      </c>
      <c r="AZ509" s="661" t="s">
        <v>974</v>
      </c>
    </row>
    <row r="510" spans="1:52" ht="31.5" customHeight="1" x14ac:dyDescent="0.25">
      <c r="A510" s="847">
        <v>69</v>
      </c>
      <c r="B510" s="870" t="s">
        <v>195</v>
      </c>
      <c r="C510" s="334"/>
      <c r="D510" s="324"/>
      <c r="E510" s="847" t="s">
        <v>5</v>
      </c>
      <c r="F510" s="324"/>
      <c r="G510" s="292">
        <v>174.4</v>
      </c>
      <c r="H510" s="17">
        <v>174.4</v>
      </c>
      <c r="I510" s="324" t="s">
        <v>41</v>
      </c>
      <c r="J510" s="197">
        <v>268025015</v>
      </c>
      <c r="K510" s="915" t="s">
        <v>1101</v>
      </c>
      <c r="L510" s="820"/>
      <c r="M510" s="820"/>
      <c r="N510" s="820"/>
      <c r="O510" s="820"/>
      <c r="P510" s="820"/>
      <c r="Q510" s="820"/>
      <c r="R510" s="820"/>
      <c r="S510" s="820"/>
      <c r="T510" s="820"/>
      <c r="U510" s="820"/>
      <c r="V510" s="820"/>
      <c r="W510" s="820"/>
      <c r="X510" s="820"/>
      <c r="Y510" s="820"/>
      <c r="Z510" s="820"/>
      <c r="AA510" s="820"/>
      <c r="AB510" s="820"/>
      <c r="AC510" s="820"/>
      <c r="AD510" s="820"/>
      <c r="AE510" s="820"/>
      <c r="AF510" s="820"/>
      <c r="AG510" s="820"/>
      <c r="AH510" s="820"/>
      <c r="AI510" s="820"/>
      <c r="AJ510" s="820"/>
      <c r="AK510" s="820"/>
      <c r="AL510" s="820"/>
      <c r="AM510" s="820"/>
      <c r="AN510" s="820"/>
      <c r="AO510" s="820"/>
      <c r="AP510" s="820"/>
      <c r="AQ510" s="820"/>
      <c r="AR510" s="820"/>
      <c r="AS510" s="820"/>
      <c r="AT510" s="820"/>
      <c r="AU510" s="820"/>
      <c r="AV510" s="820"/>
      <c r="AW510" s="820"/>
      <c r="AX510" s="820"/>
      <c r="AY510" s="661" t="s">
        <v>993</v>
      </c>
      <c r="AZ510" s="661" t="s">
        <v>974</v>
      </c>
    </row>
    <row r="511" spans="1:52" ht="31.5" customHeight="1" x14ac:dyDescent="0.25">
      <c r="A511" s="848"/>
      <c r="B511" s="871"/>
      <c r="C511" s="334" t="s">
        <v>26</v>
      </c>
      <c r="D511" s="324" t="s">
        <v>947</v>
      </c>
      <c r="E511" s="848"/>
      <c r="F511" s="324"/>
      <c r="G511" s="17">
        <v>0</v>
      </c>
      <c r="H511" s="17">
        <v>0</v>
      </c>
      <c r="I511" s="324" t="s">
        <v>41</v>
      </c>
      <c r="J511" s="197">
        <v>268028011</v>
      </c>
      <c r="K511" s="915"/>
      <c r="L511" s="820"/>
      <c r="M511" s="820"/>
      <c r="N511" s="820"/>
      <c r="O511" s="820"/>
      <c r="P511" s="820"/>
      <c r="Q511" s="820"/>
      <c r="R511" s="820"/>
      <c r="S511" s="820"/>
      <c r="T511" s="820"/>
      <c r="U511" s="820"/>
      <c r="V511" s="820"/>
      <c r="W511" s="820"/>
      <c r="X511" s="820"/>
      <c r="Y511" s="820"/>
      <c r="Z511" s="820"/>
      <c r="AA511" s="820"/>
      <c r="AB511" s="820"/>
      <c r="AC511" s="820"/>
      <c r="AD511" s="820"/>
      <c r="AE511" s="820"/>
      <c r="AF511" s="820"/>
      <c r="AG511" s="820"/>
      <c r="AH511" s="820"/>
      <c r="AI511" s="820"/>
      <c r="AJ511" s="820"/>
      <c r="AK511" s="820"/>
      <c r="AL511" s="820"/>
      <c r="AM511" s="820"/>
      <c r="AN511" s="820"/>
      <c r="AO511" s="820"/>
      <c r="AP511" s="820"/>
      <c r="AQ511" s="820"/>
      <c r="AR511" s="820"/>
      <c r="AS511" s="820"/>
      <c r="AT511" s="820"/>
      <c r="AU511" s="820"/>
      <c r="AV511" s="820"/>
      <c r="AW511" s="820"/>
      <c r="AX511" s="820"/>
      <c r="AY511" s="661"/>
      <c r="AZ511" s="661"/>
    </row>
    <row r="512" spans="1:52" ht="31.5" customHeight="1" x14ac:dyDescent="0.25">
      <c r="A512" s="843">
        <v>72</v>
      </c>
      <c r="B512" s="844" t="s">
        <v>565</v>
      </c>
      <c r="C512" s="845" t="s">
        <v>26</v>
      </c>
      <c r="D512" s="847" t="s">
        <v>947</v>
      </c>
      <c r="E512" s="847" t="s">
        <v>5</v>
      </c>
      <c r="F512" s="239"/>
      <c r="G512" s="17">
        <v>481</v>
      </c>
      <c r="H512" s="17">
        <v>481</v>
      </c>
      <c r="I512" s="324" t="s">
        <v>40</v>
      </c>
      <c r="J512" s="197">
        <v>268028011</v>
      </c>
      <c r="K512" s="915" t="s">
        <v>1102</v>
      </c>
      <c r="L512" s="820"/>
      <c r="M512" s="820"/>
      <c r="N512" s="820"/>
      <c r="O512" s="820"/>
      <c r="P512" s="820"/>
      <c r="Q512" s="820"/>
      <c r="R512" s="820"/>
      <c r="S512" s="820"/>
      <c r="T512" s="820"/>
      <c r="U512" s="820"/>
      <c r="V512" s="820"/>
      <c r="W512" s="820"/>
      <c r="X512" s="820"/>
      <c r="Y512" s="820"/>
      <c r="Z512" s="820"/>
      <c r="AA512" s="820"/>
      <c r="AB512" s="820"/>
      <c r="AC512" s="820"/>
      <c r="AD512" s="820"/>
      <c r="AE512" s="820"/>
      <c r="AF512" s="820"/>
      <c r="AG512" s="820"/>
      <c r="AH512" s="820"/>
      <c r="AI512" s="820"/>
      <c r="AJ512" s="820"/>
      <c r="AK512" s="820"/>
      <c r="AL512" s="820"/>
      <c r="AM512" s="820"/>
      <c r="AN512" s="820"/>
      <c r="AO512" s="820"/>
      <c r="AP512" s="820"/>
      <c r="AQ512" s="820"/>
      <c r="AR512" s="820"/>
      <c r="AS512" s="820"/>
      <c r="AT512" s="820"/>
      <c r="AU512" s="820"/>
      <c r="AV512" s="820"/>
      <c r="AW512" s="820"/>
      <c r="AX512" s="820"/>
      <c r="AY512" s="661" t="s">
        <v>993</v>
      </c>
      <c r="AZ512" s="661" t="s">
        <v>974</v>
      </c>
    </row>
    <row r="513" spans="1:55" ht="15.75" customHeight="1" x14ac:dyDescent="0.25">
      <c r="A513" s="843"/>
      <c r="B513" s="844"/>
      <c r="C513" s="846"/>
      <c r="D513" s="848"/>
      <c r="E513" s="848"/>
      <c r="F513" s="324">
        <v>243.39099999999999</v>
      </c>
      <c r="G513" s="17">
        <v>0</v>
      </c>
      <c r="H513" s="17">
        <v>0</v>
      </c>
      <c r="I513" s="324" t="s">
        <v>40</v>
      </c>
      <c r="J513" s="197">
        <v>268025015</v>
      </c>
      <c r="K513" s="915"/>
      <c r="L513" s="820"/>
      <c r="M513" s="820"/>
      <c r="N513" s="820"/>
      <c r="O513" s="820"/>
      <c r="P513" s="820"/>
      <c r="Q513" s="820"/>
      <c r="R513" s="820"/>
      <c r="S513" s="820"/>
      <c r="T513" s="820"/>
      <c r="U513" s="820"/>
      <c r="V513" s="820"/>
      <c r="W513" s="820"/>
      <c r="X513" s="820"/>
      <c r="Y513" s="820"/>
      <c r="Z513" s="820"/>
      <c r="AA513" s="820"/>
      <c r="AB513" s="820"/>
      <c r="AC513" s="820"/>
      <c r="AD513" s="820"/>
      <c r="AE513" s="820"/>
      <c r="AF513" s="820"/>
      <c r="AG513" s="820"/>
      <c r="AH513" s="820"/>
      <c r="AI513" s="820"/>
      <c r="AJ513" s="820"/>
      <c r="AK513" s="820"/>
      <c r="AL513" s="820"/>
      <c r="AM513" s="820"/>
      <c r="AN513" s="820"/>
      <c r="AO513" s="820"/>
      <c r="AP513" s="820"/>
      <c r="AQ513" s="820"/>
      <c r="AR513" s="820"/>
      <c r="AS513" s="820"/>
      <c r="AT513" s="820"/>
      <c r="AU513" s="820"/>
      <c r="AV513" s="820"/>
      <c r="AW513" s="820"/>
      <c r="AX513" s="820"/>
      <c r="AY513" s="661"/>
      <c r="AZ513" s="661"/>
    </row>
    <row r="514" spans="1:55" ht="31.5" customHeight="1" x14ac:dyDescent="0.25">
      <c r="A514" s="843">
        <v>73</v>
      </c>
      <c r="B514" s="844" t="s">
        <v>197</v>
      </c>
      <c r="C514" s="845" t="s">
        <v>26</v>
      </c>
      <c r="D514" s="847" t="s">
        <v>947</v>
      </c>
      <c r="E514" s="847" t="s">
        <v>5</v>
      </c>
      <c r="F514" s="239"/>
      <c r="G514" s="17">
        <v>498.4</v>
      </c>
      <c r="H514" s="17">
        <v>498.4</v>
      </c>
      <c r="I514" s="324" t="s">
        <v>40</v>
      </c>
      <c r="J514" s="197">
        <v>268028011</v>
      </c>
      <c r="K514" s="915" t="s">
        <v>1103</v>
      </c>
      <c r="L514" s="820"/>
      <c r="M514" s="820"/>
      <c r="N514" s="820"/>
      <c r="O514" s="820"/>
      <c r="P514" s="820"/>
      <c r="Q514" s="820"/>
      <c r="R514" s="820"/>
      <c r="S514" s="820"/>
      <c r="T514" s="820"/>
      <c r="U514" s="820"/>
      <c r="V514" s="820"/>
      <c r="W514" s="820"/>
      <c r="X514" s="820"/>
      <c r="Y514" s="820"/>
      <c r="Z514" s="820"/>
      <c r="AA514" s="820"/>
      <c r="AB514" s="820"/>
      <c r="AC514" s="820"/>
      <c r="AD514" s="820"/>
      <c r="AE514" s="820"/>
      <c r="AF514" s="820"/>
      <c r="AG514" s="820"/>
      <c r="AH514" s="820"/>
      <c r="AI514" s="820"/>
      <c r="AJ514" s="820"/>
      <c r="AK514" s="820"/>
      <c r="AL514" s="820"/>
      <c r="AM514" s="820"/>
      <c r="AN514" s="820"/>
      <c r="AO514" s="820"/>
      <c r="AP514" s="820"/>
      <c r="AQ514" s="820"/>
      <c r="AR514" s="820"/>
      <c r="AS514" s="820"/>
      <c r="AT514" s="820"/>
      <c r="AU514" s="820"/>
      <c r="AV514" s="820"/>
      <c r="AW514" s="820"/>
      <c r="AX514" s="820"/>
      <c r="AY514" s="661" t="s">
        <v>993</v>
      </c>
      <c r="AZ514" s="661" t="s">
        <v>974</v>
      </c>
    </row>
    <row r="515" spans="1:55" ht="15.75" customHeight="1" x14ac:dyDescent="0.25">
      <c r="A515" s="843"/>
      <c r="B515" s="844"/>
      <c r="C515" s="846"/>
      <c r="D515" s="848"/>
      <c r="E515" s="848"/>
      <c r="F515" s="324">
        <v>378.37900000000002</v>
      </c>
      <c r="G515" s="17">
        <v>0</v>
      </c>
      <c r="H515" s="17">
        <v>0</v>
      </c>
      <c r="I515" s="324" t="s">
        <v>40</v>
      </c>
      <c r="J515" s="197">
        <v>2680250015</v>
      </c>
      <c r="K515" s="915"/>
      <c r="L515" s="820"/>
      <c r="M515" s="820"/>
      <c r="N515" s="820"/>
      <c r="O515" s="820"/>
      <c r="P515" s="820"/>
      <c r="Q515" s="820"/>
      <c r="R515" s="820"/>
      <c r="S515" s="820"/>
      <c r="T515" s="820"/>
      <c r="U515" s="820"/>
      <c r="V515" s="820"/>
      <c r="W515" s="820"/>
      <c r="X515" s="820"/>
      <c r="Y515" s="820"/>
      <c r="Z515" s="820"/>
      <c r="AA515" s="820"/>
      <c r="AB515" s="820"/>
      <c r="AC515" s="820"/>
      <c r="AD515" s="820"/>
      <c r="AE515" s="820"/>
      <c r="AF515" s="820"/>
      <c r="AG515" s="820"/>
      <c r="AH515" s="820"/>
      <c r="AI515" s="820"/>
      <c r="AJ515" s="820"/>
      <c r="AK515" s="820"/>
      <c r="AL515" s="820"/>
      <c r="AM515" s="820"/>
      <c r="AN515" s="820"/>
      <c r="AO515" s="820"/>
      <c r="AP515" s="820"/>
      <c r="AQ515" s="820"/>
      <c r="AR515" s="820"/>
      <c r="AS515" s="820"/>
      <c r="AT515" s="820"/>
      <c r="AU515" s="820"/>
      <c r="AV515" s="820"/>
      <c r="AW515" s="820"/>
      <c r="AX515" s="820"/>
      <c r="AY515" s="661"/>
      <c r="AZ515" s="661"/>
    </row>
    <row r="516" spans="1:55" ht="47.25" customHeight="1" x14ac:dyDescent="0.25">
      <c r="A516" s="324">
        <v>77</v>
      </c>
      <c r="B516" s="331" t="s">
        <v>566</v>
      </c>
      <c r="C516" s="334" t="s">
        <v>26</v>
      </c>
      <c r="D516" s="324" t="s">
        <v>947</v>
      </c>
      <c r="E516" s="324" t="s">
        <v>5</v>
      </c>
      <c r="F516" s="324"/>
      <c r="G516" s="17">
        <v>918.6</v>
      </c>
      <c r="H516" s="17">
        <v>918.6</v>
      </c>
      <c r="I516" s="324" t="s">
        <v>40</v>
      </c>
      <c r="J516" s="197">
        <v>268109000</v>
      </c>
      <c r="K516" s="293" t="s">
        <v>1104</v>
      </c>
      <c r="L516" s="820"/>
      <c r="M516" s="820"/>
      <c r="N516" s="820"/>
      <c r="O516" s="820"/>
      <c r="P516" s="820"/>
      <c r="Q516" s="820"/>
      <c r="R516" s="820"/>
      <c r="S516" s="820"/>
      <c r="T516" s="820"/>
      <c r="U516" s="820"/>
      <c r="V516" s="820"/>
      <c r="W516" s="820"/>
      <c r="X516" s="820"/>
      <c r="Y516" s="820"/>
      <c r="Z516" s="820"/>
      <c r="AA516" s="820"/>
      <c r="AB516" s="820"/>
      <c r="AC516" s="820"/>
      <c r="AD516" s="820"/>
      <c r="AE516" s="820"/>
      <c r="AF516" s="820"/>
      <c r="AG516" s="820"/>
      <c r="AH516" s="820"/>
      <c r="AI516" s="820"/>
      <c r="AJ516" s="820"/>
      <c r="AK516" s="820"/>
      <c r="AL516" s="820"/>
      <c r="AM516" s="820"/>
      <c r="AN516" s="820"/>
      <c r="AO516" s="820"/>
      <c r="AP516" s="820"/>
      <c r="AQ516" s="820"/>
      <c r="AR516" s="820"/>
      <c r="AS516" s="820"/>
      <c r="AT516" s="820"/>
      <c r="AU516" s="820"/>
      <c r="AV516" s="820"/>
      <c r="AW516" s="820"/>
      <c r="AX516" s="820"/>
      <c r="AY516" s="661" t="s">
        <v>993</v>
      </c>
      <c r="AZ516" s="661" t="s">
        <v>974</v>
      </c>
    </row>
    <row r="517" spans="1:55" ht="47.25" customHeight="1" x14ac:dyDescent="0.25">
      <c r="A517" s="324">
        <v>78</v>
      </c>
      <c r="B517" s="290" t="s">
        <v>444</v>
      </c>
      <c r="C517" s="334" t="s">
        <v>26</v>
      </c>
      <c r="D517" s="324" t="s">
        <v>947</v>
      </c>
      <c r="E517" s="324" t="s">
        <v>5</v>
      </c>
      <c r="F517" s="324"/>
      <c r="G517" s="17">
        <v>185.4</v>
      </c>
      <c r="H517" s="17">
        <v>185.4</v>
      </c>
      <c r="I517" s="324" t="s">
        <v>40</v>
      </c>
      <c r="J517" s="197">
        <v>268028011</v>
      </c>
      <c r="K517" s="293" t="s">
        <v>1105</v>
      </c>
      <c r="L517" s="820"/>
      <c r="M517" s="820"/>
      <c r="N517" s="820"/>
      <c r="O517" s="820"/>
      <c r="P517" s="820"/>
      <c r="Q517" s="820"/>
      <c r="R517" s="820"/>
      <c r="S517" s="820"/>
      <c r="T517" s="820"/>
      <c r="U517" s="820"/>
      <c r="V517" s="820"/>
      <c r="W517" s="820"/>
      <c r="X517" s="820"/>
      <c r="Y517" s="820"/>
      <c r="Z517" s="820"/>
      <c r="AA517" s="820"/>
      <c r="AB517" s="820"/>
      <c r="AC517" s="820"/>
      <c r="AD517" s="820"/>
      <c r="AE517" s="820"/>
      <c r="AF517" s="820"/>
      <c r="AG517" s="820"/>
      <c r="AH517" s="820"/>
      <c r="AI517" s="820"/>
      <c r="AJ517" s="820"/>
      <c r="AK517" s="820"/>
      <c r="AL517" s="820"/>
      <c r="AM517" s="820"/>
      <c r="AN517" s="820"/>
      <c r="AO517" s="820"/>
      <c r="AP517" s="820"/>
      <c r="AQ517" s="820"/>
      <c r="AR517" s="820"/>
      <c r="AS517" s="820"/>
      <c r="AT517" s="820"/>
      <c r="AU517" s="820"/>
      <c r="AV517" s="820"/>
      <c r="AW517" s="820"/>
      <c r="AX517" s="820"/>
      <c r="AY517" s="661" t="s">
        <v>993</v>
      </c>
      <c r="AZ517" s="661" t="s">
        <v>974</v>
      </c>
    </row>
    <row r="518" spans="1:55" ht="31.5" customHeight="1" x14ac:dyDescent="0.25">
      <c r="A518" s="324">
        <v>79</v>
      </c>
      <c r="B518" s="290" t="s">
        <v>567</v>
      </c>
      <c r="C518" s="334" t="s">
        <v>26</v>
      </c>
      <c r="D518" s="324" t="s">
        <v>947</v>
      </c>
      <c r="E518" s="324" t="s">
        <v>5</v>
      </c>
      <c r="F518" s="324"/>
      <c r="G518" s="17">
        <v>79.900000000000006</v>
      </c>
      <c r="H518" s="17">
        <v>79.900000000000006</v>
      </c>
      <c r="I518" s="324" t="s">
        <v>41</v>
      </c>
      <c r="J518" s="197">
        <v>268025015</v>
      </c>
      <c r="K518" s="293" t="s">
        <v>1106</v>
      </c>
      <c r="L518" s="820"/>
      <c r="M518" s="820"/>
      <c r="N518" s="820"/>
      <c r="O518" s="820"/>
      <c r="P518" s="820"/>
      <c r="Q518" s="820"/>
      <c r="R518" s="820"/>
      <c r="S518" s="820"/>
      <c r="T518" s="820"/>
      <c r="U518" s="820"/>
      <c r="V518" s="820"/>
      <c r="W518" s="820"/>
      <c r="X518" s="820"/>
      <c r="Y518" s="820"/>
      <c r="Z518" s="820"/>
      <c r="AA518" s="820"/>
      <c r="AB518" s="820"/>
      <c r="AC518" s="820"/>
      <c r="AD518" s="820"/>
      <c r="AE518" s="820"/>
      <c r="AF518" s="820"/>
      <c r="AG518" s="820"/>
      <c r="AH518" s="820"/>
      <c r="AI518" s="820"/>
      <c r="AJ518" s="820"/>
      <c r="AK518" s="820"/>
      <c r="AL518" s="820"/>
      <c r="AM518" s="820"/>
      <c r="AN518" s="820"/>
      <c r="AO518" s="820"/>
      <c r="AP518" s="820"/>
      <c r="AQ518" s="820"/>
      <c r="AR518" s="820"/>
      <c r="AS518" s="820"/>
      <c r="AT518" s="820"/>
      <c r="AU518" s="820"/>
      <c r="AV518" s="820"/>
      <c r="AW518" s="820"/>
      <c r="AX518" s="820"/>
      <c r="AY518" s="661" t="s">
        <v>993</v>
      </c>
      <c r="AZ518" s="661" t="s">
        <v>974</v>
      </c>
    </row>
    <row r="519" spans="1:55" ht="47.25" customHeight="1" x14ac:dyDescent="0.25">
      <c r="A519" s="736"/>
      <c r="B519" s="737" t="s">
        <v>201</v>
      </c>
      <c r="C519" s="738" t="s">
        <v>26</v>
      </c>
      <c r="D519" s="717" t="s">
        <v>947</v>
      </c>
      <c r="E519" s="717" t="s">
        <v>5</v>
      </c>
      <c r="F519" s="728">
        <v>2215.442</v>
      </c>
      <c r="G519" s="729">
        <f>G520+G521+G522</f>
        <v>1721.8000000000002</v>
      </c>
      <c r="H519" s="729">
        <f>H520+H521+H522</f>
        <v>1721.8000000000002</v>
      </c>
      <c r="I519" s="728" t="s">
        <v>41</v>
      </c>
      <c r="J519" s="730"/>
      <c r="K519" s="731"/>
      <c r="L519" s="821"/>
      <c r="M519" s="821"/>
      <c r="N519" s="821"/>
      <c r="O519" s="821"/>
      <c r="P519" s="821"/>
      <c r="Q519" s="821"/>
      <c r="R519" s="821"/>
      <c r="S519" s="821"/>
      <c r="T519" s="821"/>
      <c r="U519" s="821"/>
      <c r="V519" s="821"/>
      <c r="W519" s="821"/>
      <c r="X519" s="821"/>
      <c r="Y519" s="821"/>
      <c r="Z519" s="821"/>
      <c r="AA519" s="821"/>
      <c r="AB519" s="821"/>
      <c r="AC519" s="821"/>
      <c r="AD519" s="821"/>
      <c r="AE519" s="821"/>
      <c r="AF519" s="821"/>
      <c r="AG519" s="821"/>
      <c r="AH519" s="821"/>
      <c r="AI519" s="821"/>
      <c r="AJ519" s="821"/>
      <c r="AK519" s="821"/>
      <c r="AL519" s="821"/>
      <c r="AM519" s="821"/>
      <c r="AN519" s="821"/>
      <c r="AO519" s="821"/>
      <c r="AP519" s="821"/>
      <c r="AQ519" s="821"/>
      <c r="AR519" s="821"/>
      <c r="AS519" s="821"/>
      <c r="AT519" s="821"/>
      <c r="AU519" s="821"/>
      <c r="AV519" s="821"/>
      <c r="AW519" s="821"/>
      <c r="AX519" s="821"/>
      <c r="AY519" s="661"/>
      <c r="AZ519" s="661"/>
    </row>
    <row r="520" spans="1:55" ht="47.25" customHeight="1" x14ac:dyDescent="0.25">
      <c r="A520" s="324">
        <v>80</v>
      </c>
      <c r="B520" s="323" t="s">
        <v>202</v>
      </c>
      <c r="C520" s="334" t="s">
        <v>26</v>
      </c>
      <c r="D520" s="324" t="s">
        <v>947</v>
      </c>
      <c r="E520" s="324" t="s">
        <v>5</v>
      </c>
      <c r="F520" s="324">
        <v>1751.454</v>
      </c>
      <c r="G520" s="17">
        <v>1323.7</v>
      </c>
      <c r="H520" s="17">
        <v>1323.7</v>
      </c>
      <c r="I520" s="324" t="s">
        <v>41</v>
      </c>
      <c r="J520" s="197">
        <v>268003000</v>
      </c>
      <c r="K520" s="293" t="s">
        <v>1107</v>
      </c>
      <c r="L520" s="820"/>
      <c r="M520" s="820"/>
      <c r="N520" s="820"/>
      <c r="O520" s="820"/>
      <c r="P520" s="820"/>
      <c r="Q520" s="820"/>
      <c r="R520" s="820"/>
      <c r="S520" s="820"/>
      <c r="T520" s="820"/>
      <c r="U520" s="820"/>
      <c r="V520" s="820"/>
      <c r="W520" s="820"/>
      <c r="X520" s="820"/>
      <c r="Y520" s="820"/>
      <c r="Z520" s="820"/>
      <c r="AA520" s="820"/>
      <c r="AB520" s="820"/>
      <c r="AC520" s="820"/>
      <c r="AD520" s="820"/>
      <c r="AE520" s="820"/>
      <c r="AF520" s="820"/>
      <c r="AG520" s="820"/>
      <c r="AH520" s="820"/>
      <c r="AI520" s="820"/>
      <c r="AJ520" s="820"/>
      <c r="AK520" s="820"/>
      <c r="AL520" s="820"/>
      <c r="AM520" s="820"/>
      <c r="AN520" s="820"/>
      <c r="AO520" s="820"/>
      <c r="AP520" s="820"/>
      <c r="AQ520" s="820"/>
      <c r="AR520" s="820"/>
      <c r="AS520" s="820"/>
      <c r="AT520" s="820"/>
      <c r="AU520" s="820"/>
      <c r="AV520" s="820"/>
      <c r="AW520" s="820"/>
      <c r="AX520" s="820"/>
      <c r="AY520" s="661" t="s">
        <v>993</v>
      </c>
      <c r="AZ520" s="661" t="s">
        <v>974</v>
      </c>
    </row>
    <row r="521" spans="1:55" ht="31.5" customHeight="1" x14ac:dyDescent="0.25">
      <c r="A521" s="324">
        <v>81</v>
      </c>
      <c r="B521" s="323" t="s">
        <v>202</v>
      </c>
      <c r="C521" s="334" t="s">
        <v>26</v>
      </c>
      <c r="D521" s="324" t="s">
        <v>947</v>
      </c>
      <c r="E521" s="324" t="s">
        <v>5</v>
      </c>
      <c r="F521" s="324"/>
      <c r="G521" s="17">
        <v>0</v>
      </c>
      <c r="H521" s="17">
        <v>0</v>
      </c>
      <c r="I521" s="324" t="s">
        <v>41</v>
      </c>
      <c r="J521" s="197">
        <v>268107000</v>
      </c>
      <c r="K521" s="295" t="s">
        <v>1109</v>
      </c>
      <c r="L521" s="823"/>
      <c r="M521" s="823"/>
      <c r="N521" s="823"/>
      <c r="O521" s="823"/>
      <c r="P521" s="823"/>
      <c r="Q521" s="823"/>
      <c r="R521" s="823"/>
      <c r="S521" s="823"/>
      <c r="T521" s="823"/>
      <c r="U521" s="823"/>
      <c r="V521" s="823"/>
      <c r="W521" s="823"/>
      <c r="X521" s="823"/>
      <c r="Y521" s="823"/>
      <c r="Z521" s="823"/>
      <c r="AA521" s="823"/>
      <c r="AB521" s="823"/>
      <c r="AC521" s="823"/>
      <c r="AD521" s="823"/>
      <c r="AE521" s="823"/>
      <c r="AF521" s="823"/>
      <c r="AG521" s="823"/>
      <c r="AH521" s="823"/>
      <c r="AI521" s="823"/>
      <c r="AJ521" s="823"/>
      <c r="AK521" s="823"/>
      <c r="AL521" s="823"/>
      <c r="AM521" s="823"/>
      <c r="AN521" s="823"/>
      <c r="AO521" s="823"/>
      <c r="AP521" s="823"/>
      <c r="AQ521" s="823"/>
      <c r="AR521" s="823"/>
      <c r="AS521" s="823"/>
      <c r="AT521" s="823"/>
      <c r="AU521" s="823"/>
      <c r="AV521" s="823"/>
      <c r="AW521" s="823"/>
      <c r="AX521" s="823"/>
      <c r="AY521" s="661" t="s">
        <v>993</v>
      </c>
      <c r="AZ521" s="661" t="s">
        <v>974</v>
      </c>
    </row>
    <row r="522" spans="1:55" ht="42.75" customHeight="1" x14ac:dyDescent="0.25">
      <c r="A522" s="324">
        <v>82</v>
      </c>
      <c r="B522" s="323" t="s">
        <v>203</v>
      </c>
      <c r="C522" s="334" t="s">
        <v>26</v>
      </c>
      <c r="D522" s="324" t="s">
        <v>947</v>
      </c>
      <c r="E522" s="324" t="s">
        <v>391</v>
      </c>
      <c r="F522" s="324">
        <v>463.988</v>
      </c>
      <c r="G522" s="17">
        <v>398.1</v>
      </c>
      <c r="H522" s="17">
        <v>398.1</v>
      </c>
      <c r="I522" s="324" t="s">
        <v>41</v>
      </c>
      <c r="J522" s="197">
        <v>459023000</v>
      </c>
      <c r="K522" s="293" t="s">
        <v>1108</v>
      </c>
      <c r="L522" s="820"/>
      <c r="M522" s="820"/>
      <c r="N522" s="820"/>
      <c r="O522" s="820"/>
      <c r="P522" s="820"/>
      <c r="Q522" s="820"/>
      <c r="R522" s="820"/>
      <c r="S522" s="820"/>
      <c r="T522" s="820"/>
      <c r="U522" s="820"/>
      <c r="V522" s="820"/>
      <c r="W522" s="820"/>
      <c r="X522" s="820"/>
      <c r="Y522" s="820"/>
      <c r="Z522" s="820"/>
      <c r="AA522" s="820"/>
      <c r="AB522" s="820"/>
      <c r="AC522" s="820"/>
      <c r="AD522" s="820"/>
      <c r="AE522" s="820"/>
      <c r="AF522" s="820"/>
      <c r="AG522" s="820"/>
      <c r="AH522" s="820"/>
      <c r="AI522" s="820"/>
      <c r="AJ522" s="820"/>
      <c r="AK522" s="820"/>
      <c r="AL522" s="820"/>
      <c r="AM522" s="820"/>
      <c r="AN522" s="820"/>
      <c r="AO522" s="820"/>
      <c r="AP522" s="820"/>
      <c r="AQ522" s="820"/>
      <c r="AR522" s="820"/>
      <c r="AS522" s="820"/>
      <c r="AT522" s="820"/>
      <c r="AU522" s="820"/>
      <c r="AV522" s="820"/>
      <c r="AW522" s="820"/>
      <c r="AX522" s="820"/>
      <c r="AY522" s="661" t="s">
        <v>993</v>
      </c>
      <c r="AZ522" s="661" t="s">
        <v>974</v>
      </c>
    </row>
    <row r="523" spans="1:55" ht="46.5" customHeight="1" x14ac:dyDescent="0.25">
      <c r="A523" s="324">
        <v>84</v>
      </c>
      <c r="B523" s="345" t="s">
        <v>238</v>
      </c>
      <c r="C523" s="343" t="s">
        <v>11</v>
      </c>
      <c r="D523" s="342" t="s">
        <v>947</v>
      </c>
      <c r="E523" s="342" t="s">
        <v>5</v>
      </c>
      <c r="F523" s="425" t="s">
        <v>731</v>
      </c>
      <c r="G523" s="425"/>
      <c r="H523" s="191"/>
      <c r="I523" s="281"/>
      <c r="J523" s="490"/>
      <c r="K523" s="295" t="s">
        <v>1109</v>
      </c>
      <c r="L523" s="823"/>
      <c r="M523" s="823"/>
      <c r="N523" s="823"/>
      <c r="O523" s="823"/>
      <c r="P523" s="823"/>
      <c r="Q523" s="823"/>
      <c r="R523" s="823"/>
      <c r="S523" s="823"/>
      <c r="T523" s="823"/>
      <c r="U523" s="823"/>
      <c r="V523" s="823"/>
      <c r="W523" s="823"/>
      <c r="X523" s="823"/>
      <c r="Y523" s="823"/>
      <c r="Z523" s="823"/>
      <c r="AA523" s="823"/>
      <c r="AB523" s="823"/>
      <c r="AC523" s="823"/>
      <c r="AD523" s="823"/>
      <c r="AE523" s="823"/>
      <c r="AF523" s="823"/>
      <c r="AG523" s="823"/>
      <c r="AH523" s="823"/>
      <c r="AI523" s="823"/>
      <c r="AJ523" s="823"/>
      <c r="AK523" s="823"/>
      <c r="AL523" s="823"/>
      <c r="AM523" s="823"/>
      <c r="AN523" s="823"/>
      <c r="AO523" s="823"/>
      <c r="AP523" s="823"/>
      <c r="AQ523" s="823"/>
      <c r="AR523" s="823"/>
      <c r="AS523" s="823"/>
      <c r="AT523" s="823"/>
      <c r="AU523" s="823"/>
      <c r="AV523" s="823"/>
      <c r="AW523" s="823"/>
      <c r="AX523" s="823"/>
      <c r="AY523" s="662" t="s">
        <v>993</v>
      </c>
      <c r="AZ523" s="662" t="s">
        <v>974</v>
      </c>
    </row>
    <row r="524" spans="1:55" ht="31.5" customHeight="1" x14ac:dyDescent="0.25">
      <c r="A524" s="396"/>
      <c r="B524" s="24" t="s">
        <v>16</v>
      </c>
      <c r="C524" s="117" t="s">
        <v>26</v>
      </c>
      <c r="D524" s="158"/>
      <c r="E524" s="221"/>
      <c r="F524" s="221"/>
      <c r="G524" s="221">
        <f>G526+G527</f>
        <v>13337.8</v>
      </c>
      <c r="H524" s="221">
        <f>H526+H527</f>
        <v>13337.8</v>
      </c>
      <c r="I524" s="59"/>
      <c r="J524" s="31"/>
      <c r="K524" s="520"/>
      <c r="L524" s="817"/>
      <c r="M524" s="817"/>
      <c r="N524" s="817"/>
      <c r="O524" s="817"/>
      <c r="P524" s="817"/>
      <c r="Q524" s="817"/>
      <c r="R524" s="817"/>
      <c r="S524" s="817"/>
      <c r="T524" s="817"/>
      <c r="U524" s="817"/>
      <c r="V524" s="817"/>
      <c r="W524" s="817"/>
      <c r="X524" s="817"/>
      <c r="Y524" s="817"/>
      <c r="Z524" s="817"/>
      <c r="AA524" s="817"/>
      <c r="AB524" s="817"/>
      <c r="AC524" s="817"/>
      <c r="AD524" s="817"/>
      <c r="AE524" s="817"/>
      <c r="AF524" s="817"/>
      <c r="AG524" s="817"/>
      <c r="AH524" s="817"/>
      <c r="AI524" s="817"/>
      <c r="AJ524" s="817"/>
      <c r="AK524" s="817"/>
      <c r="AL524" s="817"/>
      <c r="AM524" s="817"/>
      <c r="AN524" s="817"/>
      <c r="AO524" s="817"/>
      <c r="AP524" s="817"/>
      <c r="AQ524" s="817"/>
      <c r="AR524" s="817"/>
      <c r="AS524" s="817"/>
      <c r="AT524" s="817"/>
      <c r="AU524" s="817"/>
      <c r="AV524" s="817"/>
      <c r="AW524" s="817"/>
      <c r="AX524" s="817"/>
      <c r="AY524" s="657"/>
      <c r="AZ524" s="657"/>
      <c r="BC524" s="103">
        <v>1</v>
      </c>
    </row>
    <row r="525" spans="1:55" ht="15.75" customHeight="1" x14ac:dyDescent="0.25">
      <c r="A525" s="5"/>
      <c r="B525" s="33" t="s">
        <v>30</v>
      </c>
      <c r="C525" s="118"/>
      <c r="D525" s="170"/>
      <c r="E525" s="4"/>
      <c r="F525" s="4"/>
      <c r="G525" s="217"/>
      <c r="H525" s="217"/>
      <c r="I525" s="217"/>
      <c r="J525" s="530"/>
      <c r="K525" s="506"/>
      <c r="L525" s="779"/>
      <c r="M525" s="779"/>
      <c r="N525" s="779"/>
      <c r="O525" s="779"/>
      <c r="P525" s="779"/>
      <c r="Q525" s="779"/>
      <c r="R525" s="779"/>
      <c r="S525" s="779"/>
      <c r="T525" s="779"/>
      <c r="U525" s="779"/>
      <c r="V525" s="779"/>
      <c r="W525" s="779"/>
      <c r="X525" s="779"/>
      <c r="Y525" s="779"/>
      <c r="Z525" s="779"/>
      <c r="AA525" s="779"/>
      <c r="AB525" s="779"/>
      <c r="AC525" s="779"/>
      <c r="AD525" s="779"/>
      <c r="AE525" s="779"/>
      <c r="AF525" s="779"/>
      <c r="AG525" s="779"/>
      <c r="AH525" s="779"/>
      <c r="AI525" s="779"/>
      <c r="AJ525" s="779"/>
      <c r="AK525" s="779"/>
      <c r="AL525" s="779"/>
      <c r="AM525" s="779"/>
      <c r="AN525" s="779"/>
      <c r="AO525" s="779"/>
      <c r="AP525" s="779"/>
      <c r="AQ525" s="779"/>
      <c r="AR525" s="779"/>
      <c r="AS525" s="779"/>
      <c r="AT525" s="779"/>
      <c r="AU525" s="779"/>
      <c r="AV525" s="779"/>
      <c r="AW525" s="779"/>
      <c r="AX525" s="779"/>
      <c r="AY525" s="653"/>
      <c r="AZ525" s="650"/>
    </row>
    <row r="526" spans="1:55" ht="31.5" customHeight="1" x14ac:dyDescent="0.25">
      <c r="A526" s="387"/>
      <c r="B526" s="3" t="s">
        <v>8</v>
      </c>
      <c r="C526" s="119" t="s">
        <v>26</v>
      </c>
      <c r="D526" s="170"/>
      <c r="E526" s="4"/>
      <c r="F526" s="4"/>
      <c r="G526" s="222">
        <f>G471+G475+G484</f>
        <v>9366.9</v>
      </c>
      <c r="H526" s="222">
        <f>H471+H475+H484</f>
        <v>9366.9</v>
      </c>
      <c r="I526" s="4"/>
      <c r="J526" s="12"/>
      <c r="K526" s="483"/>
      <c r="L526" s="818"/>
      <c r="M526" s="818"/>
      <c r="N526" s="818"/>
      <c r="O526" s="818"/>
      <c r="P526" s="818"/>
      <c r="Q526" s="818"/>
      <c r="R526" s="818"/>
      <c r="S526" s="818"/>
      <c r="T526" s="818"/>
      <c r="U526" s="818"/>
      <c r="V526" s="818"/>
      <c r="W526" s="818"/>
      <c r="X526" s="818"/>
      <c r="Y526" s="818"/>
      <c r="Z526" s="818"/>
      <c r="AA526" s="818"/>
      <c r="AB526" s="818"/>
      <c r="AC526" s="818"/>
      <c r="AD526" s="818"/>
      <c r="AE526" s="818"/>
      <c r="AF526" s="818"/>
      <c r="AG526" s="818"/>
      <c r="AH526" s="818"/>
      <c r="AI526" s="818"/>
      <c r="AJ526" s="818"/>
      <c r="AK526" s="818"/>
      <c r="AL526" s="818"/>
      <c r="AM526" s="818"/>
      <c r="AN526" s="818"/>
      <c r="AO526" s="818"/>
      <c r="AP526" s="818"/>
      <c r="AQ526" s="818"/>
      <c r="AR526" s="818"/>
      <c r="AS526" s="818"/>
      <c r="AT526" s="818"/>
      <c r="AU526" s="818"/>
      <c r="AV526" s="818"/>
      <c r="AW526" s="818"/>
      <c r="AX526" s="818"/>
      <c r="AY526" s="657"/>
      <c r="AZ526" s="657"/>
      <c r="BC526" s="103">
        <v>1</v>
      </c>
    </row>
    <row r="527" spans="1:55" ht="31.5" customHeight="1" x14ac:dyDescent="0.25">
      <c r="A527" s="387"/>
      <c r="B527" s="3" t="s">
        <v>31</v>
      </c>
      <c r="C527" s="119" t="s">
        <v>26</v>
      </c>
      <c r="D527" s="170"/>
      <c r="E527" s="4"/>
      <c r="F527" s="4"/>
      <c r="G527" s="222">
        <f>G472+G476+G485+G519</f>
        <v>3970.9000000000005</v>
      </c>
      <c r="H527" s="222">
        <f>H472+H476+H485+H519</f>
        <v>3970.9000000000005</v>
      </c>
      <c r="I527" s="4"/>
      <c r="J527" s="12"/>
      <c r="K527" s="483"/>
      <c r="L527" s="818"/>
      <c r="M527" s="818"/>
      <c r="N527" s="818"/>
      <c r="O527" s="818"/>
      <c r="P527" s="818"/>
      <c r="Q527" s="818"/>
      <c r="R527" s="818"/>
      <c r="S527" s="818"/>
      <c r="T527" s="818"/>
      <c r="U527" s="818"/>
      <c r="V527" s="818"/>
      <c r="W527" s="818"/>
      <c r="X527" s="818"/>
      <c r="Y527" s="818"/>
      <c r="Z527" s="818"/>
      <c r="AA527" s="818"/>
      <c r="AB527" s="818"/>
      <c r="AC527" s="818"/>
      <c r="AD527" s="818"/>
      <c r="AE527" s="818"/>
      <c r="AF527" s="818"/>
      <c r="AG527" s="818"/>
      <c r="AH527" s="818"/>
      <c r="AI527" s="818"/>
      <c r="AJ527" s="818"/>
      <c r="AK527" s="818"/>
      <c r="AL527" s="818"/>
      <c r="AM527" s="818"/>
      <c r="AN527" s="818"/>
      <c r="AO527" s="818"/>
      <c r="AP527" s="818"/>
      <c r="AQ527" s="818"/>
      <c r="AR527" s="818"/>
      <c r="AS527" s="818"/>
      <c r="AT527" s="818"/>
      <c r="AU527" s="818"/>
      <c r="AV527" s="818"/>
      <c r="AW527" s="818"/>
      <c r="AX527" s="818"/>
      <c r="AY527" s="657"/>
      <c r="AZ527" s="657"/>
      <c r="BC527" s="103">
        <v>1</v>
      </c>
    </row>
    <row r="528" spans="1:55" ht="31.5" customHeight="1" x14ac:dyDescent="0.25">
      <c r="A528" s="387"/>
      <c r="B528" s="3" t="s">
        <v>32</v>
      </c>
      <c r="C528" s="119" t="s">
        <v>26</v>
      </c>
      <c r="D528" s="170"/>
      <c r="E528" s="4"/>
      <c r="F528" s="4"/>
      <c r="G528" s="497">
        <v>0</v>
      </c>
      <c r="H528" s="497">
        <v>0</v>
      </c>
      <c r="I528" s="4"/>
      <c r="J528" s="12"/>
      <c r="K528" s="483"/>
      <c r="L528" s="818"/>
      <c r="M528" s="818"/>
      <c r="N528" s="818"/>
      <c r="O528" s="818"/>
      <c r="P528" s="818"/>
      <c r="Q528" s="818"/>
      <c r="R528" s="818"/>
      <c r="S528" s="818"/>
      <c r="T528" s="818"/>
      <c r="U528" s="818"/>
      <c r="V528" s="818"/>
      <c r="W528" s="818"/>
      <c r="X528" s="818"/>
      <c r="Y528" s="818"/>
      <c r="Z528" s="818"/>
      <c r="AA528" s="818"/>
      <c r="AB528" s="818"/>
      <c r="AC528" s="818"/>
      <c r="AD528" s="818"/>
      <c r="AE528" s="818"/>
      <c r="AF528" s="818"/>
      <c r="AG528" s="818"/>
      <c r="AH528" s="818"/>
      <c r="AI528" s="818"/>
      <c r="AJ528" s="818"/>
      <c r="AK528" s="818"/>
      <c r="AL528" s="818"/>
      <c r="AM528" s="818"/>
      <c r="AN528" s="818"/>
      <c r="AO528" s="818"/>
      <c r="AP528" s="818"/>
      <c r="AQ528" s="818"/>
      <c r="AR528" s="818"/>
      <c r="AS528" s="818"/>
      <c r="AT528" s="818"/>
      <c r="AU528" s="818"/>
      <c r="AV528" s="818"/>
      <c r="AW528" s="818"/>
      <c r="AX528" s="818"/>
      <c r="AY528" s="657"/>
      <c r="AZ528" s="657"/>
      <c r="BC528" s="103">
        <v>1</v>
      </c>
    </row>
    <row r="529" spans="1:54" ht="15.75" customHeight="1" x14ac:dyDescent="0.25">
      <c r="A529" s="13" t="s">
        <v>47</v>
      </c>
      <c r="B529" s="76" t="s">
        <v>413</v>
      </c>
      <c r="C529" s="135"/>
      <c r="D529" s="101"/>
      <c r="E529" s="231"/>
      <c r="F529" s="231"/>
      <c r="G529" s="231"/>
      <c r="H529" s="231"/>
      <c r="I529" s="231"/>
      <c r="J529" s="561"/>
      <c r="K529" s="522"/>
      <c r="L529" s="824"/>
      <c r="M529" s="824"/>
      <c r="N529" s="824"/>
      <c r="O529" s="824"/>
      <c r="P529" s="824"/>
      <c r="Q529" s="824"/>
      <c r="R529" s="824"/>
      <c r="S529" s="824"/>
      <c r="T529" s="824"/>
      <c r="U529" s="824"/>
      <c r="V529" s="824"/>
      <c r="W529" s="824"/>
      <c r="X529" s="824"/>
      <c r="Y529" s="824"/>
      <c r="Z529" s="824"/>
      <c r="AA529" s="824"/>
      <c r="AB529" s="824"/>
      <c r="AC529" s="824"/>
      <c r="AD529" s="824"/>
      <c r="AE529" s="824"/>
      <c r="AF529" s="824"/>
      <c r="AG529" s="824"/>
      <c r="AH529" s="824"/>
      <c r="AI529" s="824"/>
      <c r="AJ529" s="824"/>
      <c r="AK529" s="824"/>
      <c r="AL529" s="824"/>
      <c r="AM529" s="824"/>
      <c r="AN529" s="824"/>
      <c r="AO529" s="824"/>
      <c r="AP529" s="824"/>
      <c r="AQ529" s="824"/>
      <c r="AR529" s="824"/>
      <c r="AS529" s="824"/>
      <c r="AT529" s="824"/>
      <c r="AU529" s="824"/>
      <c r="AV529" s="824"/>
      <c r="AW529" s="824"/>
      <c r="AX529" s="824"/>
      <c r="AY529" s="663"/>
      <c r="AZ529" s="663"/>
    </row>
    <row r="530" spans="1:54" ht="15.75" customHeight="1" x14ac:dyDescent="0.25">
      <c r="A530" s="13"/>
      <c r="B530" s="401" t="s">
        <v>77</v>
      </c>
      <c r="C530" s="114"/>
      <c r="D530" s="101"/>
      <c r="E530" s="231"/>
      <c r="F530" s="231"/>
      <c r="G530" s="219"/>
      <c r="H530" s="219"/>
      <c r="I530" s="219"/>
      <c r="J530" s="532"/>
      <c r="K530" s="507"/>
      <c r="L530" s="780"/>
      <c r="M530" s="780"/>
      <c r="N530" s="780"/>
      <c r="O530" s="780"/>
      <c r="P530" s="780"/>
      <c r="Q530" s="780"/>
      <c r="R530" s="780"/>
      <c r="S530" s="780"/>
      <c r="T530" s="780"/>
      <c r="U530" s="780"/>
      <c r="V530" s="780"/>
      <c r="W530" s="780"/>
      <c r="X530" s="780"/>
      <c r="Y530" s="780"/>
      <c r="Z530" s="780"/>
      <c r="AA530" s="780"/>
      <c r="AB530" s="780"/>
      <c r="AC530" s="780"/>
      <c r="AD530" s="780"/>
      <c r="AE530" s="780"/>
      <c r="AF530" s="780"/>
      <c r="AG530" s="780"/>
      <c r="AH530" s="780"/>
      <c r="AI530" s="780"/>
      <c r="AJ530" s="780"/>
      <c r="AK530" s="780"/>
      <c r="AL530" s="780"/>
      <c r="AM530" s="780"/>
      <c r="AN530" s="780"/>
      <c r="AO530" s="780"/>
      <c r="AP530" s="780"/>
      <c r="AQ530" s="780"/>
      <c r="AR530" s="780"/>
      <c r="AS530" s="780"/>
      <c r="AT530" s="780"/>
      <c r="AU530" s="780"/>
      <c r="AV530" s="780"/>
      <c r="AW530" s="780"/>
      <c r="AX530" s="780"/>
      <c r="AY530" s="652"/>
      <c r="AZ530" s="652"/>
    </row>
    <row r="531" spans="1:54" ht="47.25" customHeight="1" x14ac:dyDescent="0.25">
      <c r="A531" s="425">
        <v>1</v>
      </c>
      <c r="B531" s="15" t="s">
        <v>214</v>
      </c>
      <c r="C531" s="210" t="s">
        <v>38</v>
      </c>
      <c r="D531" s="425" t="s">
        <v>652</v>
      </c>
      <c r="E531" s="425" t="s">
        <v>696</v>
      </c>
      <c r="F531" s="390">
        <v>16.899999999999999</v>
      </c>
      <c r="G531" s="390">
        <v>17.29</v>
      </c>
      <c r="H531" s="390">
        <v>17.29</v>
      </c>
      <c r="I531" s="342" t="s">
        <v>947</v>
      </c>
      <c r="J531" s="207" t="s">
        <v>947</v>
      </c>
      <c r="K531" s="592" t="s">
        <v>1042</v>
      </c>
      <c r="L531" s="802"/>
      <c r="M531" s="802"/>
      <c r="N531" s="802"/>
      <c r="O531" s="802"/>
      <c r="P531" s="802"/>
      <c r="Q531" s="802"/>
      <c r="R531" s="802"/>
      <c r="S531" s="802"/>
      <c r="T531" s="802"/>
      <c r="U531" s="802"/>
      <c r="V531" s="802"/>
      <c r="W531" s="802"/>
      <c r="X531" s="802"/>
      <c r="Y531" s="802"/>
      <c r="Z531" s="802"/>
      <c r="AA531" s="802"/>
      <c r="AB531" s="802"/>
      <c r="AC531" s="802"/>
      <c r="AD531" s="802"/>
      <c r="AE531" s="802"/>
      <c r="AF531" s="802"/>
      <c r="AG531" s="802"/>
      <c r="AH531" s="802"/>
      <c r="AI531" s="802"/>
      <c r="AJ531" s="802"/>
      <c r="AK531" s="802"/>
      <c r="AL531" s="802"/>
      <c r="AM531" s="802"/>
      <c r="AN531" s="802"/>
      <c r="AO531" s="802"/>
      <c r="AP531" s="802"/>
      <c r="AQ531" s="802"/>
      <c r="AR531" s="802"/>
      <c r="AS531" s="802"/>
      <c r="AT531" s="802"/>
      <c r="AU531" s="802"/>
      <c r="AV531" s="802"/>
      <c r="AW531" s="802"/>
      <c r="AX531" s="802"/>
      <c r="AY531" s="651" t="s">
        <v>993</v>
      </c>
      <c r="AZ531" s="651" t="s">
        <v>973</v>
      </c>
      <c r="BA531" s="618">
        <v>94</v>
      </c>
    </row>
    <row r="532" spans="1:54" ht="31.5" customHeight="1" x14ac:dyDescent="0.25">
      <c r="A532" s="274">
        <v>2</v>
      </c>
      <c r="B532" s="408" t="s">
        <v>216</v>
      </c>
      <c r="C532" s="210"/>
      <c r="D532" s="425"/>
      <c r="E532" s="425"/>
      <c r="F532" s="390"/>
      <c r="G532" s="390"/>
      <c r="H532" s="390"/>
      <c r="I532" s="342" t="s">
        <v>947</v>
      </c>
      <c r="J532" s="207" t="s">
        <v>947</v>
      </c>
      <c r="K532" s="592"/>
      <c r="L532" s="802"/>
      <c r="M532" s="802"/>
      <c r="N532" s="802"/>
      <c r="O532" s="802"/>
      <c r="P532" s="802"/>
      <c r="Q532" s="802"/>
      <c r="R532" s="802"/>
      <c r="S532" s="802"/>
      <c r="T532" s="802"/>
      <c r="U532" s="802"/>
      <c r="V532" s="802"/>
      <c r="W532" s="802"/>
      <c r="X532" s="802"/>
      <c r="Y532" s="802"/>
      <c r="Z532" s="802"/>
      <c r="AA532" s="802"/>
      <c r="AB532" s="802"/>
      <c r="AC532" s="802"/>
      <c r="AD532" s="802"/>
      <c r="AE532" s="802"/>
      <c r="AF532" s="802"/>
      <c r="AG532" s="802"/>
      <c r="AH532" s="802"/>
      <c r="AI532" s="802"/>
      <c r="AJ532" s="802"/>
      <c r="AK532" s="802"/>
      <c r="AL532" s="802"/>
      <c r="AM532" s="802"/>
      <c r="AN532" s="802"/>
      <c r="AO532" s="802"/>
      <c r="AP532" s="802"/>
      <c r="AQ532" s="802"/>
      <c r="AR532" s="802"/>
      <c r="AS532" s="802"/>
      <c r="AT532" s="802"/>
      <c r="AU532" s="802"/>
      <c r="AV532" s="802"/>
      <c r="AW532" s="802"/>
      <c r="AX532" s="802"/>
      <c r="AY532" s="651"/>
      <c r="AZ532" s="651" t="s">
        <v>1024</v>
      </c>
      <c r="BA532" s="618">
        <v>95</v>
      </c>
    </row>
    <row r="533" spans="1:54" ht="47.25" customHeight="1" x14ac:dyDescent="0.25">
      <c r="A533" s="275" t="s">
        <v>224</v>
      </c>
      <c r="B533" s="408" t="s">
        <v>217</v>
      </c>
      <c r="C533" s="210" t="s">
        <v>38</v>
      </c>
      <c r="D533" s="425" t="s">
        <v>652</v>
      </c>
      <c r="E533" s="425" t="s">
        <v>696</v>
      </c>
      <c r="F533" s="390">
        <v>99.9</v>
      </c>
      <c r="G533" s="189">
        <v>100</v>
      </c>
      <c r="H533" s="189">
        <v>100</v>
      </c>
      <c r="I533" s="342" t="s">
        <v>947</v>
      </c>
      <c r="J533" s="207" t="s">
        <v>947</v>
      </c>
      <c r="K533" s="276" t="s">
        <v>1041</v>
      </c>
      <c r="L533" s="803"/>
      <c r="M533" s="803"/>
      <c r="N533" s="803"/>
      <c r="O533" s="803"/>
      <c r="P533" s="803"/>
      <c r="Q533" s="803"/>
      <c r="R533" s="803"/>
      <c r="S533" s="803"/>
      <c r="T533" s="803"/>
      <c r="U533" s="803"/>
      <c r="V533" s="803"/>
      <c r="W533" s="803"/>
      <c r="X533" s="803"/>
      <c r="Y533" s="803"/>
      <c r="Z533" s="803"/>
      <c r="AA533" s="803"/>
      <c r="AB533" s="803"/>
      <c r="AC533" s="803"/>
      <c r="AD533" s="803"/>
      <c r="AE533" s="803"/>
      <c r="AF533" s="803"/>
      <c r="AG533" s="803"/>
      <c r="AH533" s="803"/>
      <c r="AI533" s="803"/>
      <c r="AJ533" s="803"/>
      <c r="AK533" s="803"/>
      <c r="AL533" s="803"/>
      <c r="AM533" s="803"/>
      <c r="AN533" s="803"/>
      <c r="AO533" s="803"/>
      <c r="AP533" s="803"/>
      <c r="AQ533" s="803"/>
      <c r="AR533" s="803"/>
      <c r="AS533" s="803"/>
      <c r="AT533" s="803"/>
      <c r="AU533" s="803"/>
      <c r="AV533" s="803"/>
      <c r="AW533" s="803"/>
      <c r="AX533" s="803"/>
      <c r="AY533" s="651" t="s">
        <v>993</v>
      </c>
      <c r="AZ533" s="651" t="s">
        <v>973</v>
      </c>
      <c r="BA533" s="618" t="s">
        <v>680</v>
      </c>
      <c r="BB533" s="690">
        <v>11</v>
      </c>
    </row>
    <row r="534" spans="1:54" ht="47.25" customHeight="1" x14ac:dyDescent="0.25">
      <c r="A534" s="275" t="s">
        <v>225</v>
      </c>
      <c r="B534" s="408" t="s">
        <v>218</v>
      </c>
      <c r="C534" s="210" t="s">
        <v>38</v>
      </c>
      <c r="D534" s="425" t="s">
        <v>652</v>
      </c>
      <c r="E534" s="425" t="s">
        <v>696</v>
      </c>
      <c r="F534" s="390">
        <v>74.3</v>
      </c>
      <c r="G534" s="189">
        <v>84</v>
      </c>
      <c r="H534" s="189">
        <v>84</v>
      </c>
      <c r="I534" s="342" t="s">
        <v>947</v>
      </c>
      <c r="J534" s="207" t="s">
        <v>947</v>
      </c>
      <c r="K534" s="276" t="s">
        <v>1041</v>
      </c>
      <c r="L534" s="803"/>
      <c r="M534" s="803"/>
      <c r="N534" s="803"/>
      <c r="O534" s="803"/>
      <c r="P534" s="803"/>
      <c r="Q534" s="803"/>
      <c r="R534" s="803"/>
      <c r="S534" s="803"/>
      <c r="T534" s="803"/>
      <c r="U534" s="803"/>
      <c r="V534" s="803"/>
      <c r="W534" s="803"/>
      <c r="X534" s="803"/>
      <c r="Y534" s="803"/>
      <c r="Z534" s="803"/>
      <c r="AA534" s="803"/>
      <c r="AB534" s="803"/>
      <c r="AC534" s="803"/>
      <c r="AD534" s="803"/>
      <c r="AE534" s="803"/>
      <c r="AF534" s="803"/>
      <c r="AG534" s="803"/>
      <c r="AH534" s="803"/>
      <c r="AI534" s="803"/>
      <c r="AJ534" s="803"/>
      <c r="AK534" s="803"/>
      <c r="AL534" s="803"/>
      <c r="AM534" s="803"/>
      <c r="AN534" s="803"/>
      <c r="AO534" s="803"/>
      <c r="AP534" s="803"/>
      <c r="AQ534" s="803"/>
      <c r="AR534" s="803"/>
      <c r="AS534" s="803"/>
      <c r="AT534" s="803"/>
      <c r="AU534" s="803"/>
      <c r="AV534" s="803"/>
      <c r="AW534" s="803"/>
      <c r="AX534" s="803"/>
      <c r="AY534" s="651" t="s">
        <v>993</v>
      </c>
      <c r="AZ534" s="651" t="s">
        <v>973</v>
      </c>
      <c r="BA534" s="618" t="s">
        <v>681</v>
      </c>
      <c r="BB534" s="690">
        <v>11</v>
      </c>
    </row>
    <row r="535" spans="1:54" ht="31.5" customHeight="1" x14ac:dyDescent="0.25">
      <c r="A535" s="277">
        <v>3</v>
      </c>
      <c r="B535" s="408" t="s">
        <v>219</v>
      </c>
      <c r="C535" s="278"/>
      <c r="D535" s="425"/>
      <c r="E535" s="425"/>
      <c r="F535" s="390"/>
      <c r="G535" s="390"/>
      <c r="H535" s="390"/>
      <c r="I535" s="342" t="s">
        <v>947</v>
      </c>
      <c r="J535" s="207" t="s">
        <v>947</v>
      </c>
      <c r="K535" s="592"/>
      <c r="L535" s="802"/>
      <c r="M535" s="802"/>
      <c r="N535" s="802"/>
      <c r="O535" s="802"/>
      <c r="P535" s="802"/>
      <c r="Q535" s="802"/>
      <c r="R535" s="802"/>
      <c r="S535" s="802"/>
      <c r="T535" s="802"/>
      <c r="U535" s="802"/>
      <c r="V535" s="802"/>
      <c r="W535" s="802"/>
      <c r="X535" s="802"/>
      <c r="Y535" s="802"/>
      <c r="Z535" s="802"/>
      <c r="AA535" s="802"/>
      <c r="AB535" s="802"/>
      <c r="AC535" s="802"/>
      <c r="AD535" s="802"/>
      <c r="AE535" s="802"/>
      <c r="AF535" s="802"/>
      <c r="AG535" s="802"/>
      <c r="AH535" s="802"/>
      <c r="AI535" s="802"/>
      <c r="AJ535" s="802"/>
      <c r="AK535" s="802"/>
      <c r="AL535" s="802"/>
      <c r="AM535" s="802"/>
      <c r="AN535" s="802"/>
      <c r="AO535" s="802"/>
      <c r="AP535" s="802"/>
      <c r="AQ535" s="802"/>
      <c r="AR535" s="802"/>
      <c r="AS535" s="802"/>
      <c r="AT535" s="802"/>
      <c r="AU535" s="802"/>
      <c r="AV535" s="802"/>
      <c r="AW535" s="802"/>
      <c r="AX535" s="802"/>
      <c r="AY535" s="651"/>
      <c r="AZ535" s="651" t="s">
        <v>1024</v>
      </c>
      <c r="BA535" s="618">
        <v>96</v>
      </c>
    </row>
    <row r="536" spans="1:54" ht="47.25" customHeight="1" x14ac:dyDescent="0.25">
      <c r="A536" s="275" t="s">
        <v>226</v>
      </c>
      <c r="B536" s="408" t="s">
        <v>217</v>
      </c>
      <c r="C536" s="210" t="s">
        <v>38</v>
      </c>
      <c r="D536" s="425" t="s">
        <v>652</v>
      </c>
      <c r="E536" s="425" t="s">
        <v>696</v>
      </c>
      <c r="F536" s="390">
        <v>57.2</v>
      </c>
      <c r="G536" s="189">
        <v>59.6</v>
      </c>
      <c r="H536" s="189">
        <v>59.6</v>
      </c>
      <c r="I536" s="342" t="s">
        <v>947</v>
      </c>
      <c r="J536" s="207" t="s">
        <v>947</v>
      </c>
      <c r="K536" s="276" t="s">
        <v>1041</v>
      </c>
      <c r="L536" s="803"/>
      <c r="M536" s="803"/>
      <c r="N536" s="803"/>
      <c r="O536" s="803"/>
      <c r="P536" s="803"/>
      <c r="Q536" s="803"/>
      <c r="R536" s="803"/>
      <c r="S536" s="803"/>
      <c r="T536" s="803"/>
      <c r="U536" s="803"/>
      <c r="V536" s="803"/>
      <c r="W536" s="803"/>
      <c r="X536" s="803"/>
      <c r="Y536" s="803"/>
      <c r="Z536" s="803"/>
      <c r="AA536" s="803"/>
      <c r="AB536" s="803"/>
      <c r="AC536" s="803"/>
      <c r="AD536" s="803"/>
      <c r="AE536" s="803"/>
      <c r="AF536" s="803"/>
      <c r="AG536" s="803"/>
      <c r="AH536" s="803"/>
      <c r="AI536" s="803"/>
      <c r="AJ536" s="803"/>
      <c r="AK536" s="803"/>
      <c r="AL536" s="803"/>
      <c r="AM536" s="803"/>
      <c r="AN536" s="803"/>
      <c r="AO536" s="803"/>
      <c r="AP536" s="803"/>
      <c r="AQ536" s="803"/>
      <c r="AR536" s="803"/>
      <c r="AS536" s="803"/>
      <c r="AT536" s="803"/>
      <c r="AU536" s="803"/>
      <c r="AV536" s="803"/>
      <c r="AW536" s="803"/>
      <c r="AX536" s="803"/>
      <c r="AY536" s="651" t="s">
        <v>993</v>
      </c>
      <c r="AZ536" s="651" t="s">
        <v>973</v>
      </c>
      <c r="BA536" s="618" t="s">
        <v>682</v>
      </c>
      <c r="BB536" s="690">
        <v>12</v>
      </c>
    </row>
    <row r="537" spans="1:54" ht="47.25" customHeight="1" x14ac:dyDescent="0.25">
      <c r="A537" s="275" t="s">
        <v>227</v>
      </c>
      <c r="B537" s="408" t="s">
        <v>220</v>
      </c>
      <c r="C537" s="210" t="s">
        <v>38</v>
      </c>
      <c r="D537" s="425" t="s">
        <v>652</v>
      </c>
      <c r="E537" s="425" t="s">
        <v>696</v>
      </c>
      <c r="F537" s="390">
        <v>0.7</v>
      </c>
      <c r="G537" s="189">
        <v>5.6</v>
      </c>
      <c r="H537" s="189">
        <v>5.6</v>
      </c>
      <c r="I537" s="342" t="s">
        <v>947</v>
      </c>
      <c r="J537" s="207" t="s">
        <v>947</v>
      </c>
      <c r="K537" s="276" t="s">
        <v>1041</v>
      </c>
      <c r="L537" s="803"/>
      <c r="M537" s="803"/>
      <c r="N537" s="803"/>
      <c r="O537" s="803"/>
      <c r="P537" s="803"/>
      <c r="Q537" s="803"/>
      <c r="R537" s="803"/>
      <c r="S537" s="803"/>
      <c r="T537" s="803"/>
      <c r="U537" s="803"/>
      <c r="V537" s="803"/>
      <c r="W537" s="803"/>
      <c r="X537" s="803"/>
      <c r="Y537" s="803"/>
      <c r="Z537" s="803"/>
      <c r="AA537" s="803"/>
      <c r="AB537" s="803"/>
      <c r="AC537" s="803"/>
      <c r="AD537" s="803"/>
      <c r="AE537" s="803"/>
      <c r="AF537" s="803"/>
      <c r="AG537" s="803"/>
      <c r="AH537" s="803"/>
      <c r="AI537" s="803"/>
      <c r="AJ537" s="803"/>
      <c r="AK537" s="803"/>
      <c r="AL537" s="803"/>
      <c r="AM537" s="803"/>
      <c r="AN537" s="803"/>
      <c r="AO537" s="803"/>
      <c r="AP537" s="803"/>
      <c r="AQ537" s="803"/>
      <c r="AR537" s="803"/>
      <c r="AS537" s="803"/>
      <c r="AT537" s="803"/>
      <c r="AU537" s="803"/>
      <c r="AV537" s="803"/>
      <c r="AW537" s="803"/>
      <c r="AX537" s="803"/>
      <c r="AY537" s="651" t="s">
        <v>993</v>
      </c>
      <c r="AZ537" s="651" t="s">
        <v>973</v>
      </c>
      <c r="BA537" s="618" t="s">
        <v>683</v>
      </c>
      <c r="BB537" s="690">
        <v>12</v>
      </c>
    </row>
    <row r="538" spans="1:54" ht="31.5" customHeight="1" x14ac:dyDescent="0.25">
      <c r="A538" s="279">
        <v>4</v>
      </c>
      <c r="B538" s="408" t="s">
        <v>221</v>
      </c>
      <c r="C538" s="278"/>
      <c r="D538" s="425"/>
      <c r="E538" s="425"/>
      <c r="F538" s="390"/>
      <c r="G538" s="390"/>
      <c r="H538" s="390"/>
      <c r="I538" s="342" t="s">
        <v>947</v>
      </c>
      <c r="J538" s="207" t="s">
        <v>947</v>
      </c>
      <c r="K538" s="838"/>
      <c r="L538" s="802"/>
      <c r="M538" s="802"/>
      <c r="N538" s="802"/>
      <c r="O538" s="802"/>
      <c r="P538" s="802"/>
      <c r="Q538" s="802"/>
      <c r="R538" s="802"/>
      <c r="S538" s="802"/>
      <c r="T538" s="802"/>
      <c r="U538" s="802"/>
      <c r="V538" s="802"/>
      <c r="W538" s="802"/>
      <c r="X538" s="802"/>
      <c r="Y538" s="802"/>
      <c r="Z538" s="802"/>
      <c r="AA538" s="802"/>
      <c r="AB538" s="802"/>
      <c r="AC538" s="802"/>
      <c r="AD538" s="802"/>
      <c r="AE538" s="802"/>
      <c r="AF538" s="802"/>
      <c r="AG538" s="802"/>
      <c r="AH538" s="802"/>
      <c r="AI538" s="802"/>
      <c r="AJ538" s="802"/>
      <c r="AK538" s="802"/>
      <c r="AL538" s="802"/>
      <c r="AM538" s="802"/>
      <c r="AN538" s="802"/>
      <c r="AO538" s="802"/>
      <c r="AP538" s="802"/>
      <c r="AQ538" s="802"/>
      <c r="AR538" s="802"/>
      <c r="AS538" s="802"/>
      <c r="AT538" s="802"/>
      <c r="AU538" s="802"/>
      <c r="AV538" s="802"/>
      <c r="AW538" s="802"/>
      <c r="AX538" s="802"/>
      <c r="AY538" s="651"/>
      <c r="AZ538" s="651" t="s">
        <v>1024</v>
      </c>
      <c r="BA538" s="618">
        <v>97</v>
      </c>
    </row>
    <row r="539" spans="1:54" ht="47.25" customHeight="1" x14ac:dyDescent="0.25">
      <c r="A539" s="275" t="s">
        <v>228</v>
      </c>
      <c r="B539" s="408" t="s">
        <v>81</v>
      </c>
      <c r="C539" s="278" t="s">
        <v>231</v>
      </c>
      <c r="D539" s="425" t="s">
        <v>652</v>
      </c>
      <c r="E539" s="425" t="s">
        <v>696</v>
      </c>
      <c r="F539" s="390">
        <v>4.5999999999999996</v>
      </c>
      <c r="G539" s="390">
        <v>4.5999999999999996</v>
      </c>
      <c r="H539" s="390">
        <v>4.5999999999999996</v>
      </c>
      <c r="I539" s="342" t="s">
        <v>947</v>
      </c>
      <c r="J539" s="207" t="s">
        <v>947</v>
      </c>
      <c r="K539" s="276" t="s">
        <v>1041</v>
      </c>
      <c r="L539" s="803"/>
      <c r="M539" s="803"/>
      <c r="N539" s="803"/>
      <c r="O539" s="803"/>
      <c r="P539" s="803"/>
      <c r="Q539" s="803"/>
      <c r="R539" s="803"/>
      <c r="S539" s="803"/>
      <c r="T539" s="803"/>
      <c r="U539" s="803"/>
      <c r="V539" s="803"/>
      <c r="W539" s="803"/>
      <c r="X539" s="803"/>
      <c r="Y539" s="803"/>
      <c r="Z539" s="803"/>
      <c r="AA539" s="803"/>
      <c r="AB539" s="803"/>
      <c r="AC539" s="803"/>
      <c r="AD539" s="803"/>
      <c r="AE539" s="803"/>
      <c r="AF539" s="803"/>
      <c r="AG539" s="803"/>
      <c r="AH539" s="803"/>
      <c r="AI539" s="803"/>
      <c r="AJ539" s="803"/>
      <c r="AK539" s="803"/>
      <c r="AL539" s="803"/>
      <c r="AM539" s="803"/>
      <c r="AN539" s="803"/>
      <c r="AO539" s="803"/>
      <c r="AP539" s="803"/>
      <c r="AQ539" s="803"/>
      <c r="AR539" s="803"/>
      <c r="AS539" s="803"/>
      <c r="AT539" s="803"/>
      <c r="AU539" s="803"/>
      <c r="AV539" s="803"/>
      <c r="AW539" s="803"/>
      <c r="AX539" s="803"/>
      <c r="AY539" s="651" t="s">
        <v>993</v>
      </c>
      <c r="AZ539" s="651" t="s">
        <v>973</v>
      </c>
      <c r="BA539" s="618" t="s">
        <v>684</v>
      </c>
      <c r="BB539" s="690">
        <v>13</v>
      </c>
    </row>
    <row r="540" spans="1:54" ht="47.25" customHeight="1" x14ac:dyDescent="0.25">
      <c r="A540" s="275" t="s">
        <v>229</v>
      </c>
      <c r="B540" s="408" t="s">
        <v>222</v>
      </c>
      <c r="C540" s="278" t="s">
        <v>231</v>
      </c>
      <c r="D540" s="425" t="s">
        <v>652</v>
      </c>
      <c r="E540" s="425" t="s">
        <v>696</v>
      </c>
      <c r="F540" s="390">
        <v>0</v>
      </c>
      <c r="G540" s="390">
        <v>0</v>
      </c>
      <c r="H540" s="390">
        <v>0</v>
      </c>
      <c r="I540" s="342" t="s">
        <v>947</v>
      </c>
      <c r="J540" s="207" t="s">
        <v>947</v>
      </c>
      <c r="K540" s="276" t="s">
        <v>1286</v>
      </c>
      <c r="L540" s="803"/>
      <c r="M540" s="803"/>
      <c r="N540" s="712"/>
      <c r="O540" s="712"/>
      <c r="P540" s="712"/>
      <c r="Q540" s="712"/>
      <c r="R540" s="712"/>
      <c r="S540" s="712"/>
      <c r="T540" s="712"/>
      <c r="U540" s="712"/>
      <c r="V540" s="712"/>
      <c r="W540" s="712"/>
      <c r="X540" s="712"/>
      <c r="Y540" s="712"/>
      <c r="Z540" s="712"/>
      <c r="AA540" s="712"/>
      <c r="AB540" s="712"/>
      <c r="AC540" s="712"/>
      <c r="AD540" s="712"/>
      <c r="AE540" s="712"/>
      <c r="AF540" s="712"/>
      <c r="AG540" s="712"/>
      <c r="AH540" s="712"/>
      <c r="AI540" s="712"/>
      <c r="AJ540" s="712"/>
      <c r="AK540" s="712"/>
      <c r="AL540" s="712"/>
      <c r="AM540" s="712"/>
      <c r="AN540" s="712"/>
      <c r="AO540" s="712"/>
      <c r="AP540" s="712"/>
      <c r="AQ540" s="712"/>
      <c r="AR540" s="712"/>
      <c r="AS540" s="712"/>
      <c r="AT540" s="712"/>
      <c r="AU540" s="712"/>
      <c r="AV540" s="712"/>
      <c r="AW540" s="712"/>
      <c r="AX540" s="712"/>
      <c r="AY540" s="712" t="s">
        <v>1286</v>
      </c>
      <c r="AZ540" s="651" t="s">
        <v>973</v>
      </c>
      <c r="BA540" s="618" t="s">
        <v>685</v>
      </c>
      <c r="BB540" s="690">
        <v>13</v>
      </c>
    </row>
    <row r="541" spans="1:54" ht="47.25" customHeight="1" x14ac:dyDescent="0.25">
      <c r="A541" s="275" t="s">
        <v>230</v>
      </c>
      <c r="B541" s="408" t="s">
        <v>82</v>
      </c>
      <c r="C541" s="278" t="s">
        <v>231</v>
      </c>
      <c r="D541" s="425" t="s">
        <v>652</v>
      </c>
      <c r="E541" s="425" t="s">
        <v>696</v>
      </c>
      <c r="F541" s="390">
        <v>49.5</v>
      </c>
      <c r="G541" s="390">
        <v>49.5</v>
      </c>
      <c r="H541" s="390">
        <v>49.5</v>
      </c>
      <c r="I541" s="342" t="s">
        <v>947</v>
      </c>
      <c r="J541" s="207" t="s">
        <v>947</v>
      </c>
      <c r="K541" s="276" t="s">
        <v>1041</v>
      </c>
      <c r="L541" s="803"/>
      <c r="M541" s="803"/>
      <c r="N541" s="803"/>
      <c r="O541" s="803"/>
      <c r="P541" s="803"/>
      <c r="Q541" s="803"/>
      <c r="R541" s="803"/>
      <c r="S541" s="803"/>
      <c r="T541" s="803"/>
      <c r="U541" s="803"/>
      <c r="V541" s="803"/>
      <c r="W541" s="803"/>
      <c r="X541" s="803"/>
      <c r="Y541" s="803"/>
      <c r="Z541" s="803"/>
      <c r="AA541" s="803"/>
      <c r="AB541" s="803"/>
      <c r="AC541" s="803"/>
      <c r="AD541" s="803"/>
      <c r="AE541" s="803"/>
      <c r="AF541" s="803"/>
      <c r="AG541" s="803"/>
      <c r="AH541" s="803"/>
      <c r="AI541" s="803"/>
      <c r="AJ541" s="803"/>
      <c r="AK541" s="803"/>
      <c r="AL541" s="803"/>
      <c r="AM541" s="803"/>
      <c r="AN541" s="803"/>
      <c r="AO541" s="803"/>
      <c r="AP541" s="803"/>
      <c r="AQ541" s="803"/>
      <c r="AR541" s="803"/>
      <c r="AS541" s="803"/>
      <c r="AT541" s="803"/>
      <c r="AU541" s="803"/>
      <c r="AV541" s="803"/>
      <c r="AW541" s="803"/>
      <c r="AX541" s="803"/>
      <c r="AY541" s="651" t="s">
        <v>993</v>
      </c>
      <c r="AZ541" s="651" t="s">
        <v>973</v>
      </c>
      <c r="BA541" s="618" t="s">
        <v>686</v>
      </c>
      <c r="BB541" s="690">
        <v>14</v>
      </c>
    </row>
    <row r="542" spans="1:54" ht="31.5" customHeight="1" x14ac:dyDescent="0.25">
      <c r="A542" s="279">
        <v>5</v>
      </c>
      <c r="B542" s="408" t="s">
        <v>223</v>
      </c>
      <c r="C542" s="278"/>
      <c r="D542" s="425"/>
      <c r="E542" s="425"/>
      <c r="F542" s="390"/>
      <c r="G542" s="390"/>
      <c r="H542" s="390"/>
      <c r="I542" s="342" t="s">
        <v>947</v>
      </c>
      <c r="J542" s="207" t="s">
        <v>947</v>
      </c>
      <c r="K542" s="838"/>
      <c r="L542" s="802"/>
      <c r="M542" s="802"/>
      <c r="N542" s="802"/>
      <c r="O542" s="802"/>
      <c r="P542" s="802"/>
      <c r="Q542" s="802"/>
      <c r="R542" s="802"/>
      <c r="S542" s="802"/>
      <c r="T542" s="802"/>
      <c r="U542" s="802"/>
      <c r="V542" s="802"/>
      <c r="W542" s="802"/>
      <c r="X542" s="802"/>
      <c r="Y542" s="802"/>
      <c r="Z542" s="802"/>
      <c r="AA542" s="802"/>
      <c r="AB542" s="802"/>
      <c r="AC542" s="802"/>
      <c r="AD542" s="802"/>
      <c r="AE542" s="802"/>
      <c r="AF542" s="802"/>
      <c r="AG542" s="802"/>
      <c r="AH542" s="802"/>
      <c r="AI542" s="802"/>
      <c r="AJ542" s="802"/>
      <c r="AK542" s="802"/>
      <c r="AL542" s="802"/>
      <c r="AM542" s="802"/>
      <c r="AN542" s="802"/>
      <c r="AO542" s="802"/>
      <c r="AP542" s="802"/>
      <c r="AQ542" s="802"/>
      <c r="AR542" s="802"/>
      <c r="AS542" s="802"/>
      <c r="AT542" s="802"/>
      <c r="AU542" s="802"/>
      <c r="AV542" s="802"/>
      <c r="AW542" s="802"/>
      <c r="AX542" s="802"/>
      <c r="AY542" s="651"/>
      <c r="AZ542" s="651" t="s">
        <v>1024</v>
      </c>
      <c r="BA542" s="618">
        <v>98</v>
      </c>
    </row>
    <row r="543" spans="1:54" ht="47.25" customHeight="1" x14ac:dyDescent="0.25">
      <c r="A543" s="275" t="s">
        <v>105</v>
      </c>
      <c r="B543" s="408" t="s">
        <v>81</v>
      </c>
      <c r="C543" s="210" t="s">
        <v>38</v>
      </c>
      <c r="D543" s="425" t="s">
        <v>652</v>
      </c>
      <c r="E543" s="425" t="s">
        <v>696</v>
      </c>
      <c r="F543" s="390">
        <v>1.97</v>
      </c>
      <c r="G543" s="390">
        <v>1.97</v>
      </c>
      <c r="H543" s="390">
        <v>1.97</v>
      </c>
      <c r="I543" s="342" t="s">
        <v>947</v>
      </c>
      <c r="J543" s="207" t="s">
        <v>947</v>
      </c>
      <c r="K543" s="276" t="s">
        <v>1041</v>
      </c>
      <c r="L543" s="803"/>
      <c r="M543" s="803"/>
      <c r="N543" s="803"/>
      <c r="O543" s="803"/>
      <c r="P543" s="803"/>
      <c r="Q543" s="803"/>
      <c r="R543" s="803"/>
      <c r="S543" s="803"/>
      <c r="T543" s="803"/>
      <c r="U543" s="803"/>
      <c r="V543" s="803"/>
      <c r="W543" s="803"/>
      <c r="X543" s="803"/>
      <c r="Y543" s="803"/>
      <c r="Z543" s="803"/>
      <c r="AA543" s="803"/>
      <c r="AB543" s="803"/>
      <c r="AC543" s="803"/>
      <c r="AD543" s="803"/>
      <c r="AE543" s="803"/>
      <c r="AF543" s="803"/>
      <c r="AG543" s="803"/>
      <c r="AH543" s="803"/>
      <c r="AI543" s="803"/>
      <c r="AJ543" s="803"/>
      <c r="AK543" s="803"/>
      <c r="AL543" s="803"/>
      <c r="AM543" s="803"/>
      <c r="AN543" s="803"/>
      <c r="AO543" s="803"/>
      <c r="AP543" s="803"/>
      <c r="AQ543" s="803"/>
      <c r="AR543" s="803"/>
      <c r="AS543" s="803"/>
      <c r="AT543" s="803"/>
      <c r="AU543" s="803"/>
      <c r="AV543" s="803"/>
      <c r="AW543" s="803"/>
      <c r="AX543" s="803"/>
      <c r="AY543" s="651" t="s">
        <v>993</v>
      </c>
      <c r="AZ543" s="651" t="s">
        <v>973</v>
      </c>
      <c r="BA543" s="618" t="s">
        <v>687</v>
      </c>
      <c r="BB543" s="690">
        <v>15</v>
      </c>
    </row>
    <row r="544" spans="1:54" ht="47.25" customHeight="1" x14ac:dyDescent="0.25">
      <c r="A544" s="275" t="s">
        <v>106</v>
      </c>
      <c r="B544" s="408" t="s">
        <v>222</v>
      </c>
      <c r="C544" s="210" t="s">
        <v>38</v>
      </c>
      <c r="D544" s="425" t="s">
        <v>652</v>
      </c>
      <c r="E544" s="425" t="s">
        <v>696</v>
      </c>
      <c r="F544" s="390">
        <v>0</v>
      </c>
      <c r="G544" s="390">
        <v>0</v>
      </c>
      <c r="H544" s="390">
        <v>0</v>
      </c>
      <c r="I544" s="342" t="s">
        <v>947</v>
      </c>
      <c r="J544" s="207" t="s">
        <v>947</v>
      </c>
      <c r="K544" s="276" t="s">
        <v>1286</v>
      </c>
      <c r="L544" s="803"/>
      <c r="M544" s="803"/>
      <c r="N544" s="712"/>
      <c r="O544" s="712"/>
      <c r="P544" s="712"/>
      <c r="Q544" s="712"/>
      <c r="R544" s="712"/>
      <c r="S544" s="712"/>
      <c r="T544" s="712"/>
      <c r="U544" s="712"/>
      <c r="V544" s="712"/>
      <c r="W544" s="712"/>
      <c r="X544" s="712"/>
      <c r="Y544" s="712"/>
      <c r="Z544" s="712"/>
      <c r="AA544" s="712"/>
      <c r="AB544" s="712"/>
      <c r="AC544" s="712"/>
      <c r="AD544" s="712"/>
      <c r="AE544" s="712"/>
      <c r="AF544" s="712"/>
      <c r="AG544" s="712"/>
      <c r="AH544" s="712"/>
      <c r="AI544" s="712"/>
      <c r="AJ544" s="712"/>
      <c r="AK544" s="712"/>
      <c r="AL544" s="712"/>
      <c r="AM544" s="712"/>
      <c r="AN544" s="712"/>
      <c r="AO544" s="712"/>
      <c r="AP544" s="712"/>
      <c r="AQ544" s="712"/>
      <c r="AR544" s="712"/>
      <c r="AS544" s="712"/>
      <c r="AT544" s="712"/>
      <c r="AU544" s="712"/>
      <c r="AV544" s="712"/>
      <c r="AW544" s="712"/>
      <c r="AX544" s="712"/>
      <c r="AY544" s="712" t="s">
        <v>1286</v>
      </c>
      <c r="AZ544" s="651" t="s">
        <v>973</v>
      </c>
      <c r="BA544" s="618" t="s">
        <v>688</v>
      </c>
      <c r="BB544" s="690">
        <v>15</v>
      </c>
    </row>
    <row r="545" spans="1:55" ht="47.25" customHeight="1" x14ac:dyDescent="0.25">
      <c r="A545" s="275" t="s">
        <v>107</v>
      </c>
      <c r="B545" s="408" t="s">
        <v>82</v>
      </c>
      <c r="C545" s="210" t="s">
        <v>38</v>
      </c>
      <c r="D545" s="425" t="s">
        <v>652</v>
      </c>
      <c r="E545" s="425" t="s">
        <v>696</v>
      </c>
      <c r="F545" s="390">
        <v>0.59</v>
      </c>
      <c r="G545" s="390">
        <v>0.59</v>
      </c>
      <c r="H545" s="390">
        <v>0.59</v>
      </c>
      <c r="I545" s="342" t="s">
        <v>947</v>
      </c>
      <c r="J545" s="207" t="s">
        <v>947</v>
      </c>
      <c r="K545" s="276" t="s">
        <v>1041</v>
      </c>
      <c r="L545" s="803"/>
      <c r="M545" s="803"/>
      <c r="N545" s="803"/>
      <c r="O545" s="803"/>
      <c r="P545" s="803"/>
      <c r="Q545" s="803"/>
      <c r="R545" s="803"/>
      <c r="S545" s="803"/>
      <c r="T545" s="803"/>
      <c r="U545" s="803"/>
      <c r="V545" s="803"/>
      <c r="W545" s="803"/>
      <c r="X545" s="803"/>
      <c r="Y545" s="803"/>
      <c r="Z545" s="803"/>
      <c r="AA545" s="803"/>
      <c r="AB545" s="803"/>
      <c r="AC545" s="803"/>
      <c r="AD545" s="803"/>
      <c r="AE545" s="803"/>
      <c r="AF545" s="803"/>
      <c r="AG545" s="803"/>
      <c r="AH545" s="803"/>
      <c r="AI545" s="803"/>
      <c r="AJ545" s="803"/>
      <c r="AK545" s="803"/>
      <c r="AL545" s="803"/>
      <c r="AM545" s="803"/>
      <c r="AN545" s="803"/>
      <c r="AO545" s="803"/>
      <c r="AP545" s="803"/>
      <c r="AQ545" s="803"/>
      <c r="AR545" s="803"/>
      <c r="AS545" s="803"/>
      <c r="AT545" s="803"/>
      <c r="AU545" s="803"/>
      <c r="AV545" s="803"/>
      <c r="AW545" s="803"/>
      <c r="AX545" s="803"/>
      <c r="AY545" s="651" t="s">
        <v>993</v>
      </c>
      <c r="AZ545" s="651" t="s">
        <v>973</v>
      </c>
      <c r="BA545" s="618" t="s">
        <v>689</v>
      </c>
      <c r="BB545" s="690">
        <v>16</v>
      </c>
    </row>
    <row r="546" spans="1:55" ht="15.75" customHeight="1" x14ac:dyDescent="0.25">
      <c r="A546" s="416"/>
      <c r="B546" s="82" t="s">
        <v>37</v>
      </c>
      <c r="C546" s="127"/>
      <c r="D546" s="164"/>
      <c r="E546" s="226"/>
      <c r="F546" s="226"/>
      <c r="G546" s="226"/>
      <c r="H546" s="226"/>
      <c r="I546" s="226"/>
      <c r="J546" s="554"/>
      <c r="K546" s="272"/>
      <c r="L546" s="815"/>
      <c r="M546" s="815"/>
      <c r="N546" s="815"/>
      <c r="O546" s="815"/>
      <c r="P546" s="815"/>
      <c r="Q546" s="815"/>
      <c r="R546" s="815"/>
      <c r="S546" s="815"/>
      <c r="T546" s="815"/>
      <c r="U546" s="815"/>
      <c r="V546" s="815"/>
      <c r="W546" s="815"/>
      <c r="X546" s="815"/>
      <c r="Y546" s="815"/>
      <c r="Z546" s="815"/>
      <c r="AA546" s="815"/>
      <c r="AB546" s="815"/>
      <c r="AC546" s="815"/>
      <c r="AD546" s="815"/>
      <c r="AE546" s="815"/>
      <c r="AF546" s="815"/>
      <c r="AG546" s="815"/>
      <c r="AH546" s="815"/>
      <c r="AI546" s="815"/>
      <c r="AJ546" s="815"/>
      <c r="AK546" s="815"/>
      <c r="AL546" s="815"/>
      <c r="AM546" s="815"/>
      <c r="AN546" s="815"/>
      <c r="AO546" s="815"/>
      <c r="AP546" s="815"/>
      <c r="AQ546" s="815"/>
      <c r="AR546" s="815"/>
      <c r="AS546" s="815"/>
      <c r="AT546" s="815"/>
      <c r="AU546" s="815"/>
      <c r="AV546" s="815"/>
      <c r="AW546" s="815"/>
      <c r="AX546" s="815"/>
      <c r="AY546" s="650"/>
      <c r="AZ546" s="650"/>
    </row>
    <row r="547" spans="1:55" ht="31.5" customHeight="1" x14ac:dyDescent="0.25">
      <c r="A547" s="851">
        <v>1</v>
      </c>
      <c r="B547" s="852" t="s">
        <v>232</v>
      </c>
      <c r="C547" s="853" t="s">
        <v>26</v>
      </c>
      <c r="D547" s="849" t="s">
        <v>947</v>
      </c>
      <c r="E547" s="854" t="s">
        <v>539</v>
      </c>
      <c r="F547" s="346"/>
      <c r="G547" s="280">
        <v>1160.317</v>
      </c>
      <c r="H547" s="280">
        <v>1158.9000000000001</v>
      </c>
      <c r="I547" s="206" t="s">
        <v>40</v>
      </c>
      <c r="J547" s="207" t="s">
        <v>233</v>
      </c>
      <c r="K547" s="842" t="s">
        <v>1290</v>
      </c>
      <c r="L547" s="802"/>
      <c r="M547" s="802"/>
      <c r="N547" s="802"/>
      <c r="O547" s="802"/>
      <c r="P547" s="802"/>
      <c r="Q547" s="802"/>
      <c r="R547" s="802"/>
      <c r="S547" s="802"/>
      <c r="T547" s="802"/>
      <c r="U547" s="802"/>
      <c r="V547" s="802"/>
      <c r="W547" s="802"/>
      <c r="X547" s="802"/>
      <c r="Y547" s="802"/>
      <c r="Z547" s="802"/>
      <c r="AA547" s="802"/>
      <c r="AB547" s="802"/>
      <c r="AC547" s="802"/>
      <c r="AD547" s="802"/>
      <c r="AE547" s="802"/>
      <c r="AF547" s="802"/>
      <c r="AG547" s="802"/>
      <c r="AH547" s="802"/>
      <c r="AI547" s="802"/>
      <c r="AJ547" s="802"/>
      <c r="AK547" s="802"/>
      <c r="AL547" s="802"/>
      <c r="AM547" s="802"/>
      <c r="AN547" s="802"/>
      <c r="AO547" s="802"/>
      <c r="AP547" s="802"/>
      <c r="AQ547" s="802"/>
      <c r="AR547" s="802"/>
      <c r="AS547" s="802"/>
      <c r="AT547" s="802"/>
      <c r="AU547" s="802"/>
      <c r="AV547" s="802"/>
      <c r="AW547" s="802"/>
      <c r="AX547" s="802"/>
      <c r="AY547" s="664" t="s">
        <v>993</v>
      </c>
      <c r="AZ547" s="651" t="s">
        <v>974</v>
      </c>
    </row>
    <row r="548" spans="1:55" ht="15.75" customHeight="1" x14ac:dyDescent="0.25">
      <c r="A548" s="851"/>
      <c r="B548" s="852"/>
      <c r="C548" s="853"/>
      <c r="D548" s="850"/>
      <c r="E548" s="854"/>
      <c r="F548" s="346"/>
      <c r="G548" s="342">
        <v>158.19999999999999</v>
      </c>
      <c r="H548" s="342">
        <v>152.80000000000001</v>
      </c>
      <c r="I548" s="206" t="s">
        <v>41</v>
      </c>
      <c r="J548" s="207" t="s">
        <v>234</v>
      </c>
      <c r="K548" s="842"/>
      <c r="L548" s="802"/>
      <c r="M548" s="802"/>
      <c r="N548" s="802"/>
      <c r="O548" s="802"/>
      <c r="P548" s="802"/>
      <c r="Q548" s="802"/>
      <c r="R548" s="802"/>
      <c r="S548" s="802"/>
      <c r="T548" s="802"/>
      <c r="U548" s="802"/>
      <c r="V548" s="802"/>
      <c r="W548" s="802"/>
      <c r="X548" s="802"/>
      <c r="Y548" s="802"/>
      <c r="Z548" s="802"/>
      <c r="AA548" s="802"/>
      <c r="AB548" s="802"/>
      <c r="AC548" s="802"/>
      <c r="AD548" s="802"/>
      <c r="AE548" s="802"/>
      <c r="AF548" s="802"/>
      <c r="AG548" s="802"/>
      <c r="AH548" s="802"/>
      <c r="AI548" s="802"/>
      <c r="AJ548" s="802"/>
      <c r="AK548" s="802"/>
      <c r="AL548" s="802"/>
      <c r="AM548" s="802"/>
      <c r="AN548" s="802"/>
      <c r="AO548" s="802"/>
      <c r="AP548" s="802"/>
      <c r="AQ548" s="802"/>
      <c r="AR548" s="802"/>
      <c r="AS548" s="802"/>
      <c r="AT548" s="802"/>
      <c r="AU548" s="802"/>
      <c r="AV548" s="802"/>
      <c r="AW548" s="802"/>
      <c r="AX548" s="802"/>
      <c r="AY548" s="664"/>
      <c r="AZ548" s="651"/>
    </row>
    <row r="549" spans="1:55" ht="15.75" customHeight="1" x14ac:dyDescent="0.25">
      <c r="A549" s="855">
        <v>2</v>
      </c>
      <c r="B549" s="852" t="s">
        <v>235</v>
      </c>
      <c r="C549" s="853" t="s">
        <v>26</v>
      </c>
      <c r="D549" s="849" t="s">
        <v>947</v>
      </c>
      <c r="E549" s="856" t="s">
        <v>538</v>
      </c>
      <c r="F549" s="342"/>
      <c r="G549" s="342">
        <v>69.400000000000006</v>
      </c>
      <c r="H549" s="342">
        <v>69.400000000000006</v>
      </c>
      <c r="I549" s="206" t="s">
        <v>40</v>
      </c>
      <c r="J549" s="207" t="s">
        <v>571</v>
      </c>
      <c r="K549" s="842" t="s">
        <v>1043</v>
      </c>
      <c r="L549" s="802"/>
      <c r="M549" s="802"/>
      <c r="N549" s="802"/>
      <c r="O549" s="802"/>
      <c r="P549" s="802"/>
      <c r="Q549" s="802"/>
      <c r="R549" s="802"/>
      <c r="S549" s="802"/>
      <c r="T549" s="802"/>
      <c r="U549" s="802"/>
      <c r="V549" s="802"/>
      <c r="W549" s="802"/>
      <c r="X549" s="802"/>
      <c r="Y549" s="802"/>
      <c r="Z549" s="802"/>
      <c r="AA549" s="802"/>
      <c r="AB549" s="802"/>
      <c r="AC549" s="802"/>
      <c r="AD549" s="802"/>
      <c r="AE549" s="802"/>
      <c r="AF549" s="802"/>
      <c r="AG549" s="802"/>
      <c r="AH549" s="802"/>
      <c r="AI549" s="802"/>
      <c r="AJ549" s="802"/>
      <c r="AK549" s="802"/>
      <c r="AL549" s="802"/>
      <c r="AM549" s="802"/>
      <c r="AN549" s="802"/>
      <c r="AO549" s="802"/>
      <c r="AP549" s="802"/>
      <c r="AQ549" s="802"/>
      <c r="AR549" s="802"/>
      <c r="AS549" s="802"/>
      <c r="AT549" s="802"/>
      <c r="AU549" s="802"/>
      <c r="AV549" s="802"/>
      <c r="AW549" s="802"/>
      <c r="AX549" s="802"/>
      <c r="AY549" s="664" t="s">
        <v>993</v>
      </c>
      <c r="AZ549" s="651" t="s">
        <v>974</v>
      </c>
    </row>
    <row r="550" spans="1:55" ht="49.5" customHeight="1" x14ac:dyDescent="0.25">
      <c r="A550" s="855"/>
      <c r="B550" s="852"/>
      <c r="C550" s="853"/>
      <c r="D550" s="850"/>
      <c r="E550" s="856"/>
      <c r="F550" s="342"/>
      <c r="G550" s="342">
        <v>552.5</v>
      </c>
      <c r="H550" s="342">
        <v>552.5</v>
      </c>
      <c r="I550" s="206" t="s">
        <v>33</v>
      </c>
      <c r="J550" s="207"/>
      <c r="K550" s="842"/>
      <c r="L550" s="802"/>
      <c r="M550" s="802"/>
      <c r="N550" s="802"/>
      <c r="O550" s="802"/>
      <c r="P550" s="802"/>
      <c r="Q550" s="802"/>
      <c r="R550" s="802"/>
      <c r="S550" s="802"/>
      <c r="T550" s="802"/>
      <c r="U550" s="802"/>
      <c r="V550" s="802"/>
      <c r="W550" s="802"/>
      <c r="X550" s="802"/>
      <c r="Y550" s="802"/>
      <c r="Z550" s="802"/>
      <c r="AA550" s="802"/>
      <c r="AB550" s="802"/>
      <c r="AC550" s="802"/>
      <c r="AD550" s="802"/>
      <c r="AE550" s="802"/>
      <c r="AF550" s="802"/>
      <c r="AG550" s="802"/>
      <c r="AH550" s="802"/>
      <c r="AI550" s="802"/>
      <c r="AJ550" s="802"/>
      <c r="AK550" s="802"/>
      <c r="AL550" s="802"/>
      <c r="AM550" s="802"/>
      <c r="AN550" s="802"/>
      <c r="AO550" s="802"/>
      <c r="AP550" s="802"/>
      <c r="AQ550" s="802"/>
      <c r="AR550" s="802"/>
      <c r="AS550" s="802"/>
      <c r="AT550" s="802"/>
      <c r="AU550" s="802"/>
      <c r="AV550" s="802"/>
      <c r="AW550" s="802"/>
      <c r="AX550" s="802"/>
      <c r="AY550" s="664"/>
      <c r="AZ550" s="651"/>
    </row>
    <row r="551" spans="1:55" ht="94.5" customHeight="1" x14ac:dyDescent="0.25">
      <c r="A551" s="425">
        <v>4</v>
      </c>
      <c r="B551" s="345" t="s">
        <v>239</v>
      </c>
      <c r="C551" s="343" t="s">
        <v>50</v>
      </c>
      <c r="D551" s="342" t="s">
        <v>947</v>
      </c>
      <c r="E551" s="342" t="s">
        <v>537</v>
      </c>
      <c r="F551" s="342">
        <v>1178.4000000000001</v>
      </c>
      <c r="G551" s="281">
        <v>553</v>
      </c>
      <c r="H551" s="281">
        <v>553</v>
      </c>
      <c r="I551" s="206" t="s">
        <v>33</v>
      </c>
      <c r="J551" s="207"/>
      <c r="K551" s="592" t="s">
        <v>1044</v>
      </c>
      <c r="L551" s="802"/>
      <c r="M551" s="802"/>
      <c r="N551" s="802"/>
      <c r="O551" s="802"/>
      <c r="P551" s="802"/>
      <c r="Q551" s="802"/>
      <c r="R551" s="802"/>
      <c r="S551" s="802"/>
      <c r="T551" s="802"/>
      <c r="U551" s="802"/>
      <c r="V551" s="802"/>
      <c r="W551" s="802"/>
      <c r="X551" s="802"/>
      <c r="Y551" s="802"/>
      <c r="Z551" s="802"/>
      <c r="AA551" s="802"/>
      <c r="AB551" s="802"/>
      <c r="AC551" s="802"/>
      <c r="AD551" s="802"/>
      <c r="AE551" s="802"/>
      <c r="AF551" s="802"/>
      <c r="AG551" s="802"/>
      <c r="AH551" s="802"/>
      <c r="AI551" s="802"/>
      <c r="AJ551" s="802"/>
      <c r="AK551" s="802"/>
      <c r="AL551" s="802"/>
      <c r="AM551" s="802"/>
      <c r="AN551" s="802"/>
      <c r="AO551" s="802"/>
      <c r="AP551" s="802"/>
      <c r="AQ551" s="802"/>
      <c r="AR551" s="802"/>
      <c r="AS551" s="802"/>
      <c r="AT551" s="802"/>
      <c r="AU551" s="802"/>
      <c r="AV551" s="802"/>
      <c r="AW551" s="802"/>
      <c r="AX551" s="802"/>
      <c r="AY551" s="651" t="s">
        <v>993</v>
      </c>
      <c r="AZ551" s="651" t="s">
        <v>974</v>
      </c>
    </row>
    <row r="552" spans="1:55" ht="63" customHeight="1" x14ac:dyDescent="0.25">
      <c r="A552" s="425">
        <v>5</v>
      </c>
      <c r="B552" s="345" t="s">
        <v>240</v>
      </c>
      <c r="C552" s="343" t="s">
        <v>50</v>
      </c>
      <c r="D552" s="342" t="s">
        <v>947</v>
      </c>
      <c r="E552" s="342" t="s">
        <v>241</v>
      </c>
      <c r="F552" s="342">
        <v>239.3</v>
      </c>
      <c r="G552" s="562">
        <v>1317</v>
      </c>
      <c r="H552" s="562">
        <v>1317</v>
      </c>
      <c r="I552" s="206" t="s">
        <v>33</v>
      </c>
      <c r="J552" s="207"/>
      <c r="K552" s="592" t="s">
        <v>1045</v>
      </c>
      <c r="L552" s="802"/>
      <c r="M552" s="802"/>
      <c r="N552" s="802"/>
      <c r="O552" s="802"/>
      <c r="P552" s="802"/>
      <c r="Q552" s="802"/>
      <c r="R552" s="802"/>
      <c r="S552" s="802"/>
      <c r="T552" s="802"/>
      <c r="U552" s="802"/>
      <c r="V552" s="802"/>
      <c r="W552" s="802"/>
      <c r="X552" s="802"/>
      <c r="Y552" s="802"/>
      <c r="Z552" s="802"/>
      <c r="AA552" s="802"/>
      <c r="AB552" s="802"/>
      <c r="AC552" s="802"/>
      <c r="AD552" s="802"/>
      <c r="AE552" s="802"/>
      <c r="AF552" s="802"/>
      <c r="AG552" s="802"/>
      <c r="AH552" s="802"/>
      <c r="AI552" s="802"/>
      <c r="AJ552" s="802"/>
      <c r="AK552" s="802"/>
      <c r="AL552" s="802"/>
      <c r="AM552" s="802"/>
      <c r="AN552" s="802"/>
      <c r="AO552" s="802"/>
      <c r="AP552" s="802"/>
      <c r="AQ552" s="802"/>
      <c r="AR552" s="802"/>
      <c r="AS552" s="802"/>
      <c r="AT552" s="802"/>
      <c r="AU552" s="802"/>
      <c r="AV552" s="802"/>
      <c r="AW552" s="802"/>
      <c r="AX552" s="802"/>
      <c r="AY552" s="664" t="s">
        <v>993</v>
      </c>
      <c r="AZ552" s="651" t="s">
        <v>974</v>
      </c>
    </row>
    <row r="553" spans="1:55" ht="63" customHeight="1" x14ac:dyDescent="0.25">
      <c r="A553" s="425">
        <v>6</v>
      </c>
      <c r="B553" s="394" t="s">
        <v>485</v>
      </c>
      <c r="C553" s="343" t="s">
        <v>26</v>
      </c>
      <c r="D553" s="342" t="s">
        <v>947</v>
      </c>
      <c r="E553" s="425" t="s">
        <v>215</v>
      </c>
      <c r="F553" s="425"/>
      <c r="G553" s="192">
        <v>90</v>
      </c>
      <c r="H553" s="192">
        <v>90</v>
      </c>
      <c r="I553" s="206" t="s">
        <v>33</v>
      </c>
      <c r="J553" s="282"/>
      <c r="K553" s="283" t="s">
        <v>1288</v>
      </c>
      <c r="L553" s="825"/>
      <c r="M553" s="825"/>
      <c r="N553" s="825"/>
      <c r="O553" s="825"/>
      <c r="P553" s="825"/>
      <c r="Q553" s="825"/>
      <c r="R553" s="825"/>
      <c r="S553" s="825"/>
      <c r="T553" s="825"/>
      <c r="U553" s="825"/>
      <c r="V553" s="825"/>
      <c r="W553" s="825"/>
      <c r="X553" s="825"/>
      <c r="Y553" s="825"/>
      <c r="Z553" s="825"/>
      <c r="AA553" s="825"/>
      <c r="AB553" s="825"/>
      <c r="AC553" s="825"/>
      <c r="AD553" s="825"/>
      <c r="AE553" s="825"/>
      <c r="AF553" s="825"/>
      <c r="AG553" s="825"/>
      <c r="AH553" s="825"/>
      <c r="AI553" s="825"/>
      <c r="AJ553" s="825"/>
      <c r="AK553" s="825"/>
      <c r="AL553" s="825"/>
      <c r="AM553" s="825"/>
      <c r="AN553" s="825"/>
      <c r="AO553" s="825"/>
      <c r="AP553" s="825"/>
      <c r="AQ553" s="825"/>
      <c r="AR553" s="825"/>
      <c r="AS553" s="825"/>
      <c r="AT553" s="825"/>
      <c r="AU553" s="825"/>
      <c r="AV553" s="825"/>
      <c r="AW553" s="825"/>
      <c r="AX553" s="825"/>
      <c r="AY553" s="665" t="s">
        <v>993</v>
      </c>
      <c r="AZ553" s="665" t="s">
        <v>974</v>
      </c>
    </row>
    <row r="554" spans="1:55" ht="31.5" customHeight="1" x14ac:dyDescent="0.25">
      <c r="A554" s="9"/>
      <c r="B554" s="24" t="s">
        <v>16</v>
      </c>
      <c r="C554" s="123" t="s">
        <v>26</v>
      </c>
      <c r="D554" s="171"/>
      <c r="E554" s="60"/>
      <c r="F554" s="60"/>
      <c r="G554" s="60">
        <f>G556+G557+G558</f>
        <v>3900.4170000000004</v>
      </c>
      <c r="H554" s="60">
        <f>H556+H557+H558</f>
        <v>3893.6000000000004</v>
      </c>
      <c r="I554" s="60"/>
      <c r="J554" s="61"/>
      <c r="K554" s="484"/>
      <c r="L554" s="826"/>
      <c r="M554" s="826"/>
      <c r="N554" s="826"/>
      <c r="O554" s="826"/>
      <c r="P554" s="826"/>
      <c r="Q554" s="826"/>
      <c r="R554" s="826"/>
      <c r="S554" s="826"/>
      <c r="T554" s="826"/>
      <c r="U554" s="826"/>
      <c r="V554" s="826"/>
      <c r="W554" s="826"/>
      <c r="X554" s="826"/>
      <c r="Y554" s="826"/>
      <c r="Z554" s="826"/>
      <c r="AA554" s="826"/>
      <c r="AB554" s="826"/>
      <c r="AC554" s="826"/>
      <c r="AD554" s="826"/>
      <c r="AE554" s="826"/>
      <c r="AF554" s="826"/>
      <c r="AG554" s="826"/>
      <c r="AH554" s="826"/>
      <c r="AI554" s="826"/>
      <c r="AJ554" s="826"/>
      <c r="AK554" s="826"/>
      <c r="AL554" s="826"/>
      <c r="AM554" s="826"/>
      <c r="AN554" s="826"/>
      <c r="AO554" s="826"/>
      <c r="AP554" s="826"/>
      <c r="AQ554" s="826"/>
      <c r="AR554" s="826"/>
      <c r="AS554" s="826"/>
      <c r="AT554" s="826"/>
      <c r="AU554" s="826"/>
      <c r="AV554" s="826"/>
      <c r="AW554" s="826"/>
      <c r="AX554" s="826"/>
      <c r="AY554" s="666"/>
      <c r="AZ554" s="666"/>
      <c r="BC554" s="103">
        <v>1</v>
      </c>
    </row>
    <row r="555" spans="1:55" ht="15.75" customHeight="1" x14ac:dyDescent="0.25">
      <c r="A555" s="5"/>
      <c r="B555" s="33" t="s">
        <v>30</v>
      </c>
      <c r="C555" s="118"/>
      <c r="D555" s="172"/>
      <c r="E555" s="232"/>
      <c r="F555" s="232"/>
      <c r="G555" s="217"/>
      <c r="H555" s="217"/>
      <c r="I555" s="217"/>
      <c r="J555" s="530"/>
      <c r="K555" s="506"/>
      <c r="L555" s="779"/>
      <c r="M555" s="779"/>
      <c r="N555" s="779"/>
      <c r="O555" s="779"/>
      <c r="P555" s="779"/>
      <c r="Q555" s="779"/>
      <c r="R555" s="779"/>
      <c r="S555" s="779"/>
      <c r="T555" s="779"/>
      <c r="U555" s="779"/>
      <c r="V555" s="779"/>
      <c r="W555" s="779"/>
      <c r="X555" s="779"/>
      <c r="Y555" s="779"/>
      <c r="Z555" s="779"/>
      <c r="AA555" s="779"/>
      <c r="AB555" s="779"/>
      <c r="AC555" s="779"/>
      <c r="AD555" s="779"/>
      <c r="AE555" s="779"/>
      <c r="AF555" s="779"/>
      <c r="AG555" s="779"/>
      <c r="AH555" s="779"/>
      <c r="AI555" s="779"/>
      <c r="AJ555" s="779"/>
      <c r="AK555" s="779"/>
      <c r="AL555" s="779"/>
      <c r="AM555" s="779"/>
      <c r="AN555" s="779"/>
      <c r="AO555" s="779"/>
      <c r="AP555" s="779"/>
      <c r="AQ555" s="779"/>
      <c r="AR555" s="779"/>
      <c r="AS555" s="779"/>
      <c r="AT555" s="779"/>
      <c r="AU555" s="779"/>
      <c r="AV555" s="779"/>
      <c r="AW555" s="779"/>
      <c r="AX555" s="779"/>
      <c r="AY555" s="653"/>
      <c r="AZ555" s="650"/>
    </row>
    <row r="556" spans="1:55" ht="31.5" customHeight="1" x14ac:dyDescent="0.25">
      <c r="A556" s="387"/>
      <c r="B556" s="56" t="s">
        <v>8</v>
      </c>
      <c r="C556" s="136" t="s">
        <v>26</v>
      </c>
      <c r="D556" s="172"/>
      <c r="E556" s="232"/>
      <c r="F556" s="232"/>
      <c r="G556" s="232">
        <f>G547+G549</f>
        <v>1229.7170000000001</v>
      </c>
      <c r="H556" s="232">
        <f>H547+H549</f>
        <v>1228.3000000000002</v>
      </c>
      <c r="I556" s="54"/>
      <c r="J556" s="55"/>
      <c r="K556" s="523"/>
      <c r="L556" s="827"/>
      <c r="M556" s="827"/>
      <c r="N556" s="827"/>
      <c r="O556" s="827"/>
      <c r="P556" s="827"/>
      <c r="Q556" s="827"/>
      <c r="R556" s="827"/>
      <c r="S556" s="827"/>
      <c r="T556" s="827"/>
      <c r="U556" s="827"/>
      <c r="V556" s="827"/>
      <c r="W556" s="827"/>
      <c r="X556" s="827"/>
      <c r="Y556" s="827"/>
      <c r="Z556" s="827"/>
      <c r="AA556" s="827"/>
      <c r="AB556" s="827"/>
      <c r="AC556" s="827"/>
      <c r="AD556" s="827"/>
      <c r="AE556" s="827"/>
      <c r="AF556" s="827"/>
      <c r="AG556" s="827"/>
      <c r="AH556" s="827"/>
      <c r="AI556" s="827"/>
      <c r="AJ556" s="827"/>
      <c r="AK556" s="827"/>
      <c r="AL556" s="827"/>
      <c r="AM556" s="827"/>
      <c r="AN556" s="827"/>
      <c r="AO556" s="827"/>
      <c r="AP556" s="827"/>
      <c r="AQ556" s="827"/>
      <c r="AR556" s="827"/>
      <c r="AS556" s="827"/>
      <c r="AT556" s="827"/>
      <c r="AU556" s="827"/>
      <c r="AV556" s="827"/>
      <c r="AW556" s="827"/>
      <c r="AX556" s="827"/>
      <c r="AY556" s="666"/>
      <c r="AZ556" s="666"/>
      <c r="BC556" s="103">
        <v>1</v>
      </c>
    </row>
    <row r="557" spans="1:55" ht="31.5" customHeight="1" x14ac:dyDescent="0.25">
      <c r="A557" s="387"/>
      <c r="B557" s="56" t="s">
        <v>31</v>
      </c>
      <c r="C557" s="136" t="s">
        <v>26</v>
      </c>
      <c r="D557" s="172"/>
      <c r="E557" s="232"/>
      <c r="F557" s="232"/>
      <c r="G557" s="232">
        <f>G548</f>
        <v>158.19999999999999</v>
      </c>
      <c r="H557" s="232">
        <f>H548</f>
        <v>152.80000000000001</v>
      </c>
      <c r="I557" s="54"/>
      <c r="J557" s="55"/>
      <c r="K557" s="523"/>
      <c r="L557" s="827"/>
      <c r="M557" s="827"/>
      <c r="N557" s="827"/>
      <c r="O557" s="827"/>
      <c r="P557" s="827"/>
      <c r="Q557" s="827"/>
      <c r="R557" s="827"/>
      <c r="S557" s="827"/>
      <c r="T557" s="827"/>
      <c r="U557" s="827"/>
      <c r="V557" s="827"/>
      <c r="W557" s="827"/>
      <c r="X557" s="827"/>
      <c r="Y557" s="827"/>
      <c r="Z557" s="827"/>
      <c r="AA557" s="827"/>
      <c r="AB557" s="827"/>
      <c r="AC557" s="827"/>
      <c r="AD557" s="827"/>
      <c r="AE557" s="827"/>
      <c r="AF557" s="827"/>
      <c r="AG557" s="827"/>
      <c r="AH557" s="827"/>
      <c r="AI557" s="827"/>
      <c r="AJ557" s="827"/>
      <c r="AK557" s="827"/>
      <c r="AL557" s="827"/>
      <c r="AM557" s="827"/>
      <c r="AN557" s="827"/>
      <c r="AO557" s="827"/>
      <c r="AP557" s="827"/>
      <c r="AQ557" s="827"/>
      <c r="AR557" s="827"/>
      <c r="AS557" s="827"/>
      <c r="AT557" s="827"/>
      <c r="AU557" s="827"/>
      <c r="AV557" s="827"/>
      <c r="AW557" s="827"/>
      <c r="AX557" s="827"/>
      <c r="AY557" s="666"/>
      <c r="AZ557" s="666"/>
      <c r="BC557" s="103">
        <v>1</v>
      </c>
    </row>
    <row r="558" spans="1:55" ht="31.5" customHeight="1" x14ac:dyDescent="0.25">
      <c r="A558" s="387"/>
      <c r="B558" s="56" t="s">
        <v>32</v>
      </c>
      <c r="C558" s="136" t="s">
        <v>26</v>
      </c>
      <c r="D558" s="172"/>
      <c r="E558" s="232"/>
      <c r="F558" s="232"/>
      <c r="G558" s="232">
        <f>G550+G551+G552+G553</f>
        <v>2512.5</v>
      </c>
      <c r="H558" s="232">
        <f>H550+H551+H552+H553</f>
        <v>2512.5</v>
      </c>
      <c r="I558" s="54"/>
      <c r="J558" s="55"/>
      <c r="K558" s="523"/>
      <c r="L558" s="827"/>
      <c r="M558" s="827"/>
      <c r="N558" s="827"/>
      <c r="O558" s="827"/>
      <c r="P558" s="827"/>
      <c r="Q558" s="827"/>
      <c r="R558" s="827"/>
      <c r="S558" s="827"/>
      <c r="T558" s="827"/>
      <c r="U558" s="827"/>
      <c r="V558" s="827"/>
      <c r="W558" s="827"/>
      <c r="X558" s="827"/>
      <c r="Y558" s="827"/>
      <c r="Z558" s="827"/>
      <c r="AA558" s="827"/>
      <c r="AB558" s="827"/>
      <c r="AC558" s="827"/>
      <c r="AD558" s="827"/>
      <c r="AE558" s="827"/>
      <c r="AF558" s="827"/>
      <c r="AG558" s="827"/>
      <c r="AH558" s="827"/>
      <c r="AI558" s="827"/>
      <c r="AJ558" s="827"/>
      <c r="AK558" s="827"/>
      <c r="AL558" s="827"/>
      <c r="AM558" s="827"/>
      <c r="AN558" s="827"/>
      <c r="AO558" s="827"/>
      <c r="AP558" s="827"/>
      <c r="AQ558" s="827"/>
      <c r="AR558" s="827"/>
      <c r="AS558" s="827"/>
      <c r="AT558" s="827"/>
      <c r="AU558" s="827"/>
      <c r="AV558" s="827"/>
      <c r="AW558" s="827"/>
      <c r="AX558" s="827"/>
      <c r="AY558" s="666"/>
      <c r="AZ558" s="666"/>
      <c r="BC558" s="103">
        <v>1</v>
      </c>
    </row>
    <row r="559" spans="1:55" ht="31.5" customHeight="1" x14ac:dyDescent="0.25">
      <c r="A559" s="8"/>
      <c r="B559" s="10" t="s">
        <v>15</v>
      </c>
      <c r="C559" s="137" t="s">
        <v>26</v>
      </c>
      <c r="D559" s="173"/>
      <c r="E559" s="233"/>
      <c r="F559" s="233"/>
      <c r="G559" s="233">
        <f>G561+G562+G563</f>
        <v>36855.317000000003</v>
      </c>
      <c r="H559" s="233">
        <f>H561+H562+H563</f>
        <v>37165.999999999993</v>
      </c>
      <c r="I559" s="233"/>
      <c r="J559" s="563"/>
      <c r="K559" s="524"/>
      <c r="L559" s="828"/>
      <c r="M559" s="828"/>
      <c r="N559" s="828"/>
      <c r="O559" s="828"/>
      <c r="P559" s="828"/>
      <c r="Q559" s="828"/>
      <c r="R559" s="828"/>
      <c r="S559" s="828"/>
      <c r="T559" s="828"/>
      <c r="U559" s="828"/>
      <c r="V559" s="828"/>
      <c r="W559" s="828"/>
      <c r="X559" s="828"/>
      <c r="Y559" s="828"/>
      <c r="Z559" s="828"/>
      <c r="AA559" s="828"/>
      <c r="AB559" s="828"/>
      <c r="AC559" s="828"/>
      <c r="AD559" s="828"/>
      <c r="AE559" s="828"/>
      <c r="AF559" s="828"/>
      <c r="AG559" s="828"/>
      <c r="AH559" s="828"/>
      <c r="AI559" s="828"/>
      <c r="AJ559" s="828"/>
      <c r="AK559" s="828"/>
      <c r="AL559" s="828"/>
      <c r="AM559" s="828"/>
      <c r="AN559" s="828"/>
      <c r="AO559" s="828"/>
      <c r="AP559" s="828"/>
      <c r="AQ559" s="828"/>
      <c r="AR559" s="828"/>
      <c r="AS559" s="828"/>
      <c r="AT559" s="828"/>
      <c r="AU559" s="828"/>
      <c r="AV559" s="828"/>
      <c r="AW559" s="828"/>
      <c r="AX559" s="828"/>
      <c r="AY559" s="667"/>
      <c r="AZ559" s="668"/>
      <c r="BC559" s="103">
        <v>2</v>
      </c>
    </row>
    <row r="560" spans="1:55" ht="15.75" customHeight="1" x14ac:dyDescent="0.25">
      <c r="A560" s="5"/>
      <c r="B560" s="33" t="s">
        <v>30</v>
      </c>
      <c r="C560" s="118"/>
      <c r="D560" s="169"/>
      <c r="E560" s="4"/>
      <c r="F560" s="4"/>
      <c r="G560" s="217"/>
      <c r="H560" s="217"/>
      <c r="I560" s="217"/>
      <c r="J560" s="530"/>
      <c r="K560" s="506"/>
      <c r="L560" s="779"/>
      <c r="M560" s="779"/>
      <c r="N560" s="779"/>
      <c r="O560" s="779"/>
      <c r="P560" s="779"/>
      <c r="Q560" s="779"/>
      <c r="R560" s="779"/>
      <c r="S560" s="779"/>
      <c r="T560" s="779"/>
      <c r="U560" s="779"/>
      <c r="V560" s="779"/>
      <c r="W560" s="779"/>
      <c r="X560" s="779"/>
      <c r="Y560" s="779"/>
      <c r="Z560" s="779"/>
      <c r="AA560" s="779"/>
      <c r="AB560" s="779"/>
      <c r="AC560" s="779"/>
      <c r="AD560" s="779"/>
      <c r="AE560" s="779"/>
      <c r="AF560" s="779"/>
      <c r="AG560" s="779"/>
      <c r="AH560" s="779"/>
      <c r="AI560" s="779"/>
      <c r="AJ560" s="779"/>
      <c r="AK560" s="779"/>
      <c r="AL560" s="779"/>
      <c r="AM560" s="779"/>
      <c r="AN560" s="779"/>
      <c r="AO560" s="779"/>
      <c r="AP560" s="779"/>
      <c r="AQ560" s="779"/>
      <c r="AR560" s="779"/>
      <c r="AS560" s="779"/>
      <c r="AT560" s="779"/>
      <c r="AU560" s="779"/>
      <c r="AV560" s="779"/>
      <c r="AW560" s="779"/>
      <c r="AX560" s="779"/>
      <c r="AY560" s="653"/>
      <c r="AZ560" s="650"/>
    </row>
    <row r="561" spans="1:56" ht="31.5" customHeight="1" x14ac:dyDescent="0.25">
      <c r="A561" s="5"/>
      <c r="B561" s="57" t="s">
        <v>8</v>
      </c>
      <c r="C561" s="136" t="s">
        <v>26</v>
      </c>
      <c r="D561" s="169"/>
      <c r="E561" s="4"/>
      <c r="F561" s="4"/>
      <c r="G561" s="4">
        <f t="shared" ref="G561:H563" si="4">G463+G526+G556</f>
        <v>23754.117000000002</v>
      </c>
      <c r="H561" s="4">
        <f t="shared" si="4"/>
        <v>23671.999999999996</v>
      </c>
      <c r="I561" s="501"/>
      <c r="J561" s="564"/>
      <c r="K561" s="525"/>
      <c r="L561" s="829"/>
      <c r="M561" s="829"/>
      <c r="N561" s="829"/>
      <c r="O561" s="829"/>
      <c r="P561" s="829"/>
      <c r="Q561" s="829"/>
      <c r="R561" s="829"/>
      <c r="S561" s="829"/>
      <c r="T561" s="829"/>
      <c r="U561" s="829"/>
      <c r="V561" s="829"/>
      <c r="W561" s="829"/>
      <c r="X561" s="829"/>
      <c r="Y561" s="829"/>
      <c r="Z561" s="829"/>
      <c r="AA561" s="829"/>
      <c r="AB561" s="829"/>
      <c r="AC561" s="829"/>
      <c r="AD561" s="829"/>
      <c r="AE561" s="829"/>
      <c r="AF561" s="829"/>
      <c r="AG561" s="829"/>
      <c r="AH561" s="829"/>
      <c r="AI561" s="829"/>
      <c r="AJ561" s="829"/>
      <c r="AK561" s="829"/>
      <c r="AL561" s="829"/>
      <c r="AM561" s="829"/>
      <c r="AN561" s="829"/>
      <c r="AO561" s="829"/>
      <c r="AP561" s="829"/>
      <c r="AQ561" s="829"/>
      <c r="AR561" s="829"/>
      <c r="AS561" s="829"/>
      <c r="AT561" s="829"/>
      <c r="AU561" s="829"/>
      <c r="AV561" s="829"/>
      <c r="AW561" s="829"/>
      <c r="AX561" s="829"/>
      <c r="AY561" s="667"/>
      <c r="AZ561" s="668"/>
      <c r="BC561" s="103">
        <v>2</v>
      </c>
    </row>
    <row r="562" spans="1:56" ht="31.5" customHeight="1" x14ac:dyDescent="0.25">
      <c r="A562" s="5"/>
      <c r="B562" s="57" t="s">
        <v>31</v>
      </c>
      <c r="C562" s="136" t="s">
        <v>26</v>
      </c>
      <c r="D562" s="169"/>
      <c r="E562" s="4"/>
      <c r="F562" s="4"/>
      <c r="G562" s="4">
        <f t="shared" si="4"/>
        <v>5588.7</v>
      </c>
      <c r="H562" s="4">
        <f t="shared" si="4"/>
        <v>5583.3</v>
      </c>
      <c r="I562" s="501"/>
      <c r="J562" s="564"/>
      <c r="K562" s="525"/>
      <c r="L562" s="829"/>
      <c r="M562" s="829"/>
      <c r="N562" s="829"/>
      <c r="O562" s="829"/>
      <c r="P562" s="829"/>
      <c r="Q562" s="829"/>
      <c r="R562" s="829"/>
      <c r="S562" s="829"/>
      <c r="T562" s="829"/>
      <c r="U562" s="829"/>
      <c r="V562" s="829"/>
      <c r="W562" s="829"/>
      <c r="X562" s="829"/>
      <c r="Y562" s="829"/>
      <c r="Z562" s="829"/>
      <c r="AA562" s="829"/>
      <c r="AB562" s="829"/>
      <c r="AC562" s="829"/>
      <c r="AD562" s="829"/>
      <c r="AE562" s="829"/>
      <c r="AF562" s="829"/>
      <c r="AG562" s="829"/>
      <c r="AH562" s="829"/>
      <c r="AI562" s="829"/>
      <c r="AJ562" s="829"/>
      <c r="AK562" s="829"/>
      <c r="AL562" s="829"/>
      <c r="AM562" s="829"/>
      <c r="AN562" s="829"/>
      <c r="AO562" s="829"/>
      <c r="AP562" s="829"/>
      <c r="AQ562" s="829"/>
      <c r="AR562" s="829"/>
      <c r="AS562" s="829"/>
      <c r="AT562" s="829"/>
      <c r="AU562" s="829"/>
      <c r="AV562" s="829"/>
      <c r="AW562" s="829"/>
      <c r="AX562" s="829"/>
      <c r="AY562" s="667"/>
      <c r="AZ562" s="668"/>
      <c r="BC562" s="103">
        <v>2</v>
      </c>
    </row>
    <row r="563" spans="1:56" ht="31.5" customHeight="1" x14ac:dyDescent="0.25">
      <c r="A563" s="5"/>
      <c r="B563" s="57" t="s">
        <v>32</v>
      </c>
      <c r="C563" s="136" t="s">
        <v>26</v>
      </c>
      <c r="D563" s="169"/>
      <c r="E563" s="4"/>
      <c r="F563" s="4"/>
      <c r="G563" s="4">
        <f t="shared" si="4"/>
        <v>7512.5</v>
      </c>
      <c r="H563" s="4">
        <f t="shared" si="4"/>
        <v>7910.7</v>
      </c>
      <c r="I563" s="501"/>
      <c r="J563" s="564"/>
      <c r="K563" s="525"/>
      <c r="L563" s="829"/>
      <c r="M563" s="829"/>
      <c r="N563" s="829"/>
      <c r="O563" s="829"/>
      <c r="P563" s="829"/>
      <c r="Q563" s="829"/>
      <c r="R563" s="829"/>
      <c r="S563" s="829"/>
      <c r="T563" s="829"/>
      <c r="U563" s="829"/>
      <c r="V563" s="829"/>
      <c r="W563" s="829"/>
      <c r="X563" s="829"/>
      <c r="Y563" s="829"/>
      <c r="Z563" s="829"/>
      <c r="AA563" s="829"/>
      <c r="AB563" s="829"/>
      <c r="AC563" s="829"/>
      <c r="AD563" s="829"/>
      <c r="AE563" s="829"/>
      <c r="AF563" s="829"/>
      <c r="AG563" s="829"/>
      <c r="AH563" s="829"/>
      <c r="AI563" s="829"/>
      <c r="AJ563" s="829"/>
      <c r="AK563" s="829"/>
      <c r="AL563" s="829"/>
      <c r="AM563" s="829"/>
      <c r="AN563" s="829"/>
      <c r="AO563" s="829"/>
      <c r="AP563" s="829"/>
      <c r="AQ563" s="829"/>
      <c r="AR563" s="829"/>
      <c r="AS563" s="829"/>
      <c r="AT563" s="829"/>
      <c r="AU563" s="829"/>
      <c r="AV563" s="829"/>
      <c r="AW563" s="829"/>
      <c r="AX563" s="829"/>
      <c r="AY563" s="667"/>
      <c r="AZ563" s="668"/>
      <c r="BC563" s="103">
        <v>2</v>
      </c>
    </row>
    <row r="564" spans="1:56" s="434" customFormat="1" ht="15.75" customHeight="1" x14ac:dyDescent="0.25">
      <c r="A564" s="179"/>
      <c r="B564" s="180" t="s">
        <v>136</v>
      </c>
      <c r="C564" s="181"/>
      <c r="D564" s="475"/>
      <c r="E564" s="224"/>
      <c r="F564" s="538"/>
      <c r="G564" s="538"/>
      <c r="H564" s="538"/>
      <c r="I564" s="538"/>
      <c r="J564" s="538"/>
      <c r="K564" s="511"/>
      <c r="L564" s="794"/>
      <c r="M564" s="794"/>
      <c r="N564" s="794"/>
      <c r="O564" s="794"/>
      <c r="P564" s="794"/>
      <c r="Q564" s="794"/>
      <c r="R564" s="794"/>
      <c r="S564" s="794"/>
      <c r="T564" s="794"/>
      <c r="U564" s="794"/>
      <c r="V564" s="794"/>
      <c r="W564" s="794"/>
      <c r="X564" s="794"/>
      <c r="Y564" s="794"/>
      <c r="Z564" s="794"/>
      <c r="AA564" s="794"/>
      <c r="AB564" s="794"/>
      <c r="AC564" s="794"/>
      <c r="AD564" s="794"/>
      <c r="AE564" s="794"/>
      <c r="AF564" s="794"/>
      <c r="AG564" s="794"/>
      <c r="AH564" s="794"/>
      <c r="AI564" s="794"/>
      <c r="AJ564" s="794"/>
      <c r="AK564" s="794"/>
      <c r="AL564" s="794"/>
      <c r="AM564" s="794"/>
      <c r="AN564" s="794"/>
      <c r="AO564" s="794"/>
      <c r="AP564" s="794"/>
      <c r="AQ564" s="794"/>
      <c r="AR564" s="794"/>
      <c r="AS564" s="794"/>
      <c r="AT564" s="794"/>
      <c r="AU564" s="794"/>
      <c r="AV564" s="794"/>
      <c r="AW564" s="794"/>
      <c r="AX564" s="794"/>
      <c r="AY564" s="669"/>
      <c r="AZ564" s="669"/>
      <c r="BA564" s="618"/>
      <c r="BB564" s="690"/>
      <c r="BC564" s="183"/>
      <c r="BD564" s="183"/>
    </row>
    <row r="565" spans="1:56" ht="15.75" customHeight="1" x14ac:dyDescent="0.25">
      <c r="A565" s="37"/>
      <c r="B565" s="102" t="s">
        <v>611</v>
      </c>
      <c r="C565" s="138"/>
      <c r="D565" s="174"/>
      <c r="E565" s="50"/>
      <c r="F565" s="50"/>
      <c r="G565" s="50"/>
      <c r="H565" s="50"/>
      <c r="I565" s="50"/>
      <c r="J565" s="565"/>
      <c r="K565" s="86"/>
      <c r="L565" s="830"/>
      <c r="M565" s="830"/>
      <c r="N565" s="830"/>
      <c r="O565" s="830"/>
      <c r="P565" s="830"/>
      <c r="Q565" s="830"/>
      <c r="R565" s="830"/>
      <c r="S565" s="830"/>
      <c r="T565" s="830"/>
      <c r="U565" s="830"/>
      <c r="V565" s="830"/>
      <c r="W565" s="830"/>
      <c r="X565" s="830"/>
      <c r="Y565" s="830"/>
      <c r="Z565" s="830"/>
      <c r="AA565" s="830"/>
      <c r="AB565" s="830"/>
      <c r="AC565" s="830"/>
      <c r="AD565" s="830"/>
      <c r="AE565" s="830"/>
      <c r="AF565" s="830"/>
      <c r="AG565" s="830"/>
      <c r="AH565" s="830"/>
      <c r="AI565" s="830"/>
      <c r="AJ565" s="830"/>
      <c r="AK565" s="830"/>
      <c r="AL565" s="830"/>
      <c r="AM565" s="830"/>
      <c r="AN565" s="830"/>
      <c r="AO565" s="830"/>
      <c r="AP565" s="830"/>
      <c r="AQ565" s="830"/>
      <c r="AR565" s="830"/>
      <c r="AS565" s="830"/>
      <c r="AT565" s="830"/>
      <c r="AU565" s="830"/>
      <c r="AV565" s="830"/>
      <c r="AW565" s="830"/>
      <c r="AX565" s="830"/>
      <c r="AY565" s="670"/>
      <c r="AZ565" s="670"/>
    </row>
    <row r="566" spans="1:56" ht="18.75" customHeight="1" x14ac:dyDescent="0.25">
      <c r="A566" s="37"/>
      <c r="B566" s="401" t="s">
        <v>77</v>
      </c>
      <c r="C566" s="114"/>
      <c r="D566" s="174"/>
      <c r="E566" s="50"/>
      <c r="F566" s="50"/>
      <c r="G566" s="219"/>
      <c r="H566" s="219"/>
      <c r="I566" s="219"/>
      <c r="J566" s="532"/>
      <c r="K566" s="507"/>
      <c r="L566" s="780"/>
      <c r="M566" s="780"/>
      <c r="N566" s="780"/>
      <c r="O566" s="780"/>
      <c r="P566" s="780"/>
      <c r="Q566" s="780"/>
      <c r="R566" s="780"/>
      <c r="S566" s="780"/>
      <c r="T566" s="780"/>
      <c r="U566" s="780"/>
      <c r="V566" s="780"/>
      <c r="W566" s="780"/>
      <c r="X566" s="780"/>
      <c r="Y566" s="780"/>
      <c r="Z566" s="780"/>
      <c r="AA566" s="780"/>
      <c r="AB566" s="780"/>
      <c r="AC566" s="780"/>
      <c r="AD566" s="780"/>
      <c r="AE566" s="780"/>
      <c r="AF566" s="780"/>
      <c r="AG566" s="780"/>
      <c r="AH566" s="780"/>
      <c r="AI566" s="780"/>
      <c r="AJ566" s="780"/>
      <c r="AK566" s="780"/>
      <c r="AL566" s="780"/>
      <c r="AM566" s="780"/>
      <c r="AN566" s="780"/>
      <c r="AO566" s="780"/>
      <c r="AP566" s="780"/>
      <c r="AQ566" s="780"/>
      <c r="AR566" s="780"/>
      <c r="AS566" s="780"/>
      <c r="AT566" s="780"/>
      <c r="AU566" s="780"/>
      <c r="AV566" s="780"/>
      <c r="AW566" s="780"/>
      <c r="AX566" s="780"/>
      <c r="AY566" s="671"/>
      <c r="AZ566" s="671"/>
    </row>
    <row r="567" spans="1:56" ht="42.75" customHeight="1" x14ac:dyDescent="0.25">
      <c r="A567" s="390">
        <v>1</v>
      </c>
      <c r="B567" s="14" t="s">
        <v>285</v>
      </c>
      <c r="C567" s="194"/>
      <c r="D567" s="425"/>
      <c r="E567" s="425"/>
      <c r="F567" s="390"/>
      <c r="G567" s="390"/>
      <c r="H567" s="390"/>
      <c r="I567" s="426" t="s">
        <v>947</v>
      </c>
      <c r="J567" s="240" t="s">
        <v>947</v>
      </c>
      <c r="K567" s="243"/>
      <c r="L567" s="770"/>
      <c r="M567" s="770"/>
      <c r="N567" s="770"/>
      <c r="O567" s="770"/>
      <c r="P567" s="770"/>
      <c r="Q567" s="770"/>
      <c r="R567" s="770"/>
      <c r="S567" s="770"/>
      <c r="T567" s="770"/>
      <c r="U567" s="770"/>
      <c r="V567" s="770"/>
      <c r="W567" s="770"/>
      <c r="X567" s="770"/>
      <c r="Y567" s="770"/>
      <c r="Z567" s="770"/>
      <c r="AA567" s="770"/>
      <c r="AB567" s="770"/>
      <c r="AC567" s="770"/>
      <c r="AD567" s="770"/>
      <c r="AE567" s="770"/>
      <c r="AF567" s="770"/>
      <c r="AG567" s="770"/>
      <c r="AH567" s="770"/>
      <c r="AI567" s="770"/>
      <c r="AJ567" s="770"/>
      <c r="AK567" s="770"/>
      <c r="AL567" s="770"/>
      <c r="AM567" s="770"/>
      <c r="AN567" s="770"/>
      <c r="AO567" s="770"/>
      <c r="AP567" s="770"/>
      <c r="AQ567" s="770"/>
      <c r="AR567" s="770"/>
      <c r="AS567" s="770"/>
      <c r="AT567" s="770"/>
      <c r="AU567" s="770"/>
      <c r="AV567" s="770"/>
      <c r="AW567" s="770"/>
      <c r="AX567" s="770"/>
      <c r="AY567" s="671"/>
      <c r="AZ567" s="672" t="s">
        <v>1024</v>
      </c>
      <c r="BA567" s="618">
        <v>99</v>
      </c>
    </row>
    <row r="568" spans="1:56" ht="48" customHeight="1" x14ac:dyDescent="0.25">
      <c r="A568" s="195" t="s">
        <v>289</v>
      </c>
      <c r="B568" s="14" t="s">
        <v>286</v>
      </c>
      <c r="C568" s="196" t="s">
        <v>291</v>
      </c>
      <c r="D568" s="425" t="s">
        <v>42</v>
      </c>
      <c r="E568" s="425" t="s">
        <v>725</v>
      </c>
      <c r="F568" s="390">
        <v>0.14299999999999999</v>
      </c>
      <c r="G568" s="390">
        <v>0.129</v>
      </c>
      <c r="H568" s="390">
        <v>0.1167</v>
      </c>
      <c r="I568" s="426" t="s">
        <v>947</v>
      </c>
      <c r="J568" s="240" t="s">
        <v>947</v>
      </c>
      <c r="K568" s="590" t="s">
        <v>990</v>
      </c>
      <c r="L568" s="785"/>
      <c r="M568" s="785"/>
      <c r="N568" s="785"/>
      <c r="O568" s="785"/>
      <c r="P568" s="785"/>
      <c r="Q568" s="785"/>
      <c r="R568" s="785"/>
      <c r="S568" s="785"/>
      <c r="T568" s="785"/>
      <c r="U568" s="785"/>
      <c r="V568" s="785"/>
      <c r="W568" s="785"/>
      <c r="X568" s="785"/>
      <c r="Y568" s="785"/>
      <c r="Z568" s="785"/>
      <c r="AA568" s="785"/>
      <c r="AB568" s="785"/>
      <c r="AC568" s="785"/>
      <c r="AD568" s="785"/>
      <c r="AE568" s="785"/>
      <c r="AF568" s="785"/>
      <c r="AG568" s="785"/>
      <c r="AH568" s="785"/>
      <c r="AI568" s="785"/>
      <c r="AJ568" s="785"/>
      <c r="AK568" s="785"/>
      <c r="AL568" s="785"/>
      <c r="AM568" s="785"/>
      <c r="AN568" s="785"/>
      <c r="AO568" s="785"/>
      <c r="AP568" s="785"/>
      <c r="AQ568" s="785"/>
      <c r="AR568" s="785"/>
      <c r="AS568" s="785"/>
      <c r="AT568" s="785"/>
      <c r="AU568" s="785"/>
      <c r="AV568" s="785"/>
      <c r="AW568" s="785"/>
      <c r="AX568" s="785"/>
      <c r="AY568" s="671" t="s">
        <v>993</v>
      </c>
      <c r="AZ568" s="671" t="s">
        <v>973</v>
      </c>
      <c r="BA568" s="618" t="s">
        <v>690</v>
      </c>
      <c r="BB568" s="690">
        <v>17</v>
      </c>
    </row>
    <row r="569" spans="1:56" ht="51.75" customHeight="1" x14ac:dyDescent="0.25">
      <c r="A569" s="195" t="s">
        <v>290</v>
      </c>
      <c r="B569" s="14" t="s">
        <v>287</v>
      </c>
      <c r="C569" s="196" t="s">
        <v>291</v>
      </c>
      <c r="D569" s="425" t="s">
        <v>42</v>
      </c>
      <c r="E569" s="425" t="s">
        <v>725</v>
      </c>
      <c r="F569" s="390">
        <v>0.11600000000000001</v>
      </c>
      <c r="G569" s="390">
        <v>0.105</v>
      </c>
      <c r="H569" s="390">
        <v>3.5999999999999997E-2</v>
      </c>
      <c r="I569" s="426" t="s">
        <v>947</v>
      </c>
      <c r="J569" s="240" t="s">
        <v>947</v>
      </c>
      <c r="K569" s="590" t="s">
        <v>988</v>
      </c>
      <c r="L569" s="785"/>
      <c r="M569" s="785"/>
      <c r="N569" s="785"/>
      <c r="O569" s="785"/>
      <c r="P569" s="785"/>
      <c r="Q569" s="785"/>
      <c r="R569" s="785"/>
      <c r="S569" s="785"/>
      <c r="T569" s="785"/>
      <c r="U569" s="785"/>
      <c r="V569" s="785"/>
      <c r="W569" s="785"/>
      <c r="X569" s="785"/>
      <c r="Y569" s="785"/>
      <c r="Z569" s="785"/>
      <c r="AA569" s="785"/>
      <c r="AB569" s="785"/>
      <c r="AC569" s="785"/>
      <c r="AD569" s="785"/>
      <c r="AE569" s="785"/>
      <c r="AF569" s="785"/>
      <c r="AG569" s="785"/>
      <c r="AH569" s="785"/>
      <c r="AI569" s="785"/>
      <c r="AJ569" s="785"/>
      <c r="AK569" s="785"/>
      <c r="AL569" s="785"/>
      <c r="AM569" s="785"/>
      <c r="AN569" s="785"/>
      <c r="AO569" s="785"/>
      <c r="AP569" s="785"/>
      <c r="AQ569" s="785"/>
      <c r="AR569" s="785"/>
      <c r="AS569" s="785"/>
      <c r="AT569" s="785"/>
      <c r="AU569" s="785"/>
      <c r="AV569" s="785"/>
      <c r="AW569" s="785"/>
      <c r="AX569" s="785"/>
      <c r="AY569" s="671" t="s">
        <v>993</v>
      </c>
      <c r="AZ569" s="671" t="s">
        <v>973</v>
      </c>
      <c r="BA569" s="618" t="s">
        <v>691</v>
      </c>
      <c r="BB569" s="690">
        <v>17</v>
      </c>
    </row>
    <row r="570" spans="1:56" ht="94.5" customHeight="1" x14ac:dyDescent="0.25">
      <c r="A570" s="390">
        <v>2</v>
      </c>
      <c r="B570" s="14" t="s">
        <v>288</v>
      </c>
      <c r="C570" s="186" t="s">
        <v>38</v>
      </c>
      <c r="D570" s="425" t="s">
        <v>42</v>
      </c>
      <c r="E570" s="425" t="s">
        <v>725</v>
      </c>
      <c r="F570" s="390" t="s">
        <v>243</v>
      </c>
      <c r="G570" s="390" t="s">
        <v>243</v>
      </c>
      <c r="H570" s="390" t="s">
        <v>42</v>
      </c>
      <c r="I570" s="324" t="s">
        <v>947</v>
      </c>
      <c r="J570" s="197" t="s">
        <v>947</v>
      </c>
      <c r="K570" s="590" t="s">
        <v>1276</v>
      </c>
      <c r="L570" s="785"/>
      <c r="M570" s="785"/>
      <c r="N570" s="785"/>
      <c r="O570" s="785"/>
      <c r="P570" s="785"/>
      <c r="Q570" s="785"/>
      <c r="R570" s="785"/>
      <c r="S570" s="785"/>
      <c r="T570" s="785"/>
      <c r="U570" s="785"/>
      <c r="V570" s="785"/>
      <c r="W570" s="785"/>
      <c r="X570" s="785"/>
      <c r="Y570" s="785"/>
      <c r="Z570" s="785"/>
      <c r="AA570" s="785"/>
      <c r="AB570" s="785"/>
      <c r="AC570" s="785"/>
      <c r="AD570" s="785"/>
      <c r="AE570" s="785"/>
      <c r="AF570" s="785"/>
      <c r="AG570" s="785"/>
      <c r="AH570" s="785"/>
      <c r="AI570" s="785"/>
      <c r="AJ570" s="785"/>
      <c r="AK570" s="785"/>
      <c r="AL570" s="785"/>
      <c r="AM570" s="785"/>
      <c r="AN570" s="785"/>
      <c r="AO570" s="785"/>
      <c r="AP570" s="785"/>
      <c r="AQ570" s="785"/>
      <c r="AR570" s="785"/>
      <c r="AS570" s="785"/>
      <c r="AT570" s="785"/>
      <c r="AU570" s="785"/>
      <c r="AV570" s="785"/>
      <c r="AW570" s="785"/>
      <c r="AX570" s="785"/>
      <c r="AY570" s="670" t="s">
        <v>994</v>
      </c>
      <c r="AZ570" s="670" t="s">
        <v>973</v>
      </c>
      <c r="BA570" s="618">
        <v>100</v>
      </c>
    </row>
    <row r="571" spans="1:56" ht="47.25" customHeight="1" x14ac:dyDescent="0.25">
      <c r="A571" s="390">
        <v>3</v>
      </c>
      <c r="B571" s="14" t="s">
        <v>292</v>
      </c>
      <c r="C571" s="186" t="s">
        <v>38</v>
      </c>
      <c r="D571" s="425" t="s">
        <v>42</v>
      </c>
      <c r="E571" s="425" t="s">
        <v>726</v>
      </c>
      <c r="F571" s="390">
        <v>2.2000000000000002</v>
      </c>
      <c r="G571" s="390">
        <v>3.8</v>
      </c>
      <c r="H571" s="390">
        <v>7.6</v>
      </c>
      <c r="I571" s="324" t="s">
        <v>947</v>
      </c>
      <c r="J571" s="197" t="s">
        <v>947</v>
      </c>
      <c r="K571" s="590" t="s">
        <v>989</v>
      </c>
      <c r="L571" s="785"/>
      <c r="M571" s="785"/>
      <c r="N571" s="785"/>
      <c r="O571" s="785"/>
      <c r="P571" s="785"/>
      <c r="Q571" s="785"/>
      <c r="R571" s="785"/>
      <c r="S571" s="785"/>
      <c r="T571" s="785"/>
      <c r="U571" s="785"/>
      <c r="V571" s="785"/>
      <c r="W571" s="785"/>
      <c r="X571" s="785"/>
      <c r="Y571" s="785"/>
      <c r="Z571" s="785"/>
      <c r="AA571" s="785"/>
      <c r="AB571" s="785"/>
      <c r="AC571" s="785"/>
      <c r="AD571" s="785"/>
      <c r="AE571" s="785"/>
      <c r="AF571" s="785"/>
      <c r="AG571" s="785"/>
      <c r="AH571" s="785"/>
      <c r="AI571" s="785"/>
      <c r="AJ571" s="785"/>
      <c r="AK571" s="785"/>
      <c r="AL571" s="785"/>
      <c r="AM571" s="785"/>
      <c r="AN571" s="785"/>
      <c r="AO571" s="785"/>
      <c r="AP571" s="785"/>
      <c r="AQ571" s="785"/>
      <c r="AR571" s="785"/>
      <c r="AS571" s="785"/>
      <c r="AT571" s="785"/>
      <c r="AU571" s="785"/>
      <c r="AV571" s="785"/>
      <c r="AW571" s="785"/>
      <c r="AX571" s="785"/>
      <c r="AY571" s="670" t="s">
        <v>993</v>
      </c>
      <c r="AZ571" s="670" t="s">
        <v>973</v>
      </c>
      <c r="BA571" s="618">
        <v>101</v>
      </c>
    </row>
    <row r="572" spans="1:56" s="420" customFormat="1" ht="63" customHeight="1" x14ac:dyDescent="0.25">
      <c r="A572" s="390">
        <v>4</v>
      </c>
      <c r="B572" s="14" t="s">
        <v>293</v>
      </c>
      <c r="C572" s="284" t="s">
        <v>38</v>
      </c>
      <c r="D572" s="425" t="s">
        <v>42</v>
      </c>
      <c r="E572" s="425" t="s">
        <v>727</v>
      </c>
      <c r="F572" s="390">
        <v>54.5</v>
      </c>
      <c r="G572" s="390">
        <v>57</v>
      </c>
      <c r="H572" s="390">
        <v>57</v>
      </c>
      <c r="I572" s="425" t="s">
        <v>947</v>
      </c>
      <c r="J572" s="262" t="s">
        <v>947</v>
      </c>
      <c r="K572" s="590" t="s">
        <v>1047</v>
      </c>
      <c r="L572" s="785"/>
      <c r="M572" s="785"/>
      <c r="N572" s="785"/>
      <c r="O572" s="785"/>
      <c r="P572" s="785"/>
      <c r="Q572" s="785"/>
      <c r="R572" s="785"/>
      <c r="S572" s="785"/>
      <c r="T572" s="785"/>
      <c r="U572" s="785"/>
      <c r="V572" s="785"/>
      <c r="W572" s="785"/>
      <c r="X572" s="785"/>
      <c r="Y572" s="785"/>
      <c r="Z572" s="785"/>
      <c r="AA572" s="785"/>
      <c r="AB572" s="785"/>
      <c r="AC572" s="785"/>
      <c r="AD572" s="785"/>
      <c r="AE572" s="785"/>
      <c r="AF572" s="785"/>
      <c r="AG572" s="785"/>
      <c r="AH572" s="785"/>
      <c r="AI572" s="785"/>
      <c r="AJ572" s="785"/>
      <c r="AK572" s="785"/>
      <c r="AL572" s="785"/>
      <c r="AM572" s="785"/>
      <c r="AN572" s="785"/>
      <c r="AO572" s="785"/>
      <c r="AP572" s="785"/>
      <c r="AQ572" s="785"/>
      <c r="AR572" s="785"/>
      <c r="AS572" s="785"/>
      <c r="AT572" s="785"/>
      <c r="AU572" s="785"/>
      <c r="AV572" s="785"/>
      <c r="AW572" s="785"/>
      <c r="AX572" s="785"/>
      <c r="AY572" s="673" t="s">
        <v>993</v>
      </c>
      <c r="AZ572" s="673" t="s">
        <v>973</v>
      </c>
      <c r="BA572" s="622">
        <v>102</v>
      </c>
      <c r="BB572" s="692"/>
      <c r="BC572" s="448"/>
      <c r="BD572" s="448"/>
    </row>
    <row r="573" spans="1:56" ht="78.75" customHeight="1" x14ac:dyDescent="0.25">
      <c r="A573" s="390">
        <v>5</v>
      </c>
      <c r="B573" s="14" t="s">
        <v>294</v>
      </c>
      <c r="C573" s="198" t="s">
        <v>38</v>
      </c>
      <c r="D573" s="425" t="s">
        <v>42</v>
      </c>
      <c r="E573" s="425" t="s">
        <v>726</v>
      </c>
      <c r="F573" s="390">
        <v>30</v>
      </c>
      <c r="G573" s="390">
        <v>3.6</v>
      </c>
      <c r="H573" s="390">
        <v>3.7</v>
      </c>
      <c r="I573" s="324" t="s">
        <v>947</v>
      </c>
      <c r="J573" s="197" t="s">
        <v>947</v>
      </c>
      <c r="K573" s="590" t="s">
        <v>983</v>
      </c>
      <c r="L573" s="785"/>
      <c r="M573" s="785"/>
      <c r="N573" s="785"/>
      <c r="O573" s="785"/>
      <c r="P573" s="785"/>
      <c r="Q573" s="785"/>
      <c r="R573" s="785"/>
      <c r="S573" s="785"/>
      <c r="T573" s="785"/>
      <c r="U573" s="785"/>
      <c r="V573" s="785"/>
      <c r="W573" s="785"/>
      <c r="X573" s="785"/>
      <c r="Y573" s="785"/>
      <c r="Z573" s="785"/>
      <c r="AA573" s="785"/>
      <c r="AB573" s="785"/>
      <c r="AC573" s="785"/>
      <c r="AD573" s="785"/>
      <c r="AE573" s="785"/>
      <c r="AF573" s="785"/>
      <c r="AG573" s="785"/>
      <c r="AH573" s="785"/>
      <c r="AI573" s="785"/>
      <c r="AJ573" s="785"/>
      <c r="AK573" s="785"/>
      <c r="AL573" s="785"/>
      <c r="AM573" s="785"/>
      <c r="AN573" s="785"/>
      <c r="AO573" s="785"/>
      <c r="AP573" s="785"/>
      <c r="AQ573" s="785"/>
      <c r="AR573" s="785"/>
      <c r="AS573" s="785"/>
      <c r="AT573" s="785"/>
      <c r="AU573" s="785"/>
      <c r="AV573" s="785"/>
      <c r="AW573" s="785"/>
      <c r="AX573" s="785"/>
      <c r="AY573" s="670" t="s">
        <v>993</v>
      </c>
      <c r="AZ573" s="670" t="s">
        <v>973</v>
      </c>
      <c r="BA573" s="618">
        <v>103</v>
      </c>
    </row>
    <row r="574" spans="1:56" ht="51.75" customHeight="1" x14ac:dyDescent="0.25">
      <c r="A574" s="390">
        <v>6</v>
      </c>
      <c r="B574" s="14" t="s">
        <v>295</v>
      </c>
      <c r="C574" s="198" t="s">
        <v>38</v>
      </c>
      <c r="D574" s="425" t="s">
        <v>42</v>
      </c>
      <c r="E574" s="425" t="s">
        <v>725</v>
      </c>
      <c r="F574" s="390" t="s">
        <v>42</v>
      </c>
      <c r="G574" s="390" t="s">
        <v>42</v>
      </c>
      <c r="H574" s="390" t="s">
        <v>42</v>
      </c>
      <c r="I574" s="324" t="s">
        <v>947</v>
      </c>
      <c r="J574" s="207" t="s">
        <v>947</v>
      </c>
      <c r="K574" s="590" t="s">
        <v>984</v>
      </c>
      <c r="L574" s="785"/>
      <c r="M574" s="785"/>
      <c r="N574" s="785"/>
      <c r="O574" s="785"/>
      <c r="P574" s="785"/>
      <c r="Q574" s="785"/>
      <c r="R574" s="785"/>
      <c r="S574" s="785"/>
      <c r="T574" s="785"/>
      <c r="U574" s="785"/>
      <c r="V574" s="785"/>
      <c r="W574" s="785"/>
      <c r="X574" s="785"/>
      <c r="Y574" s="785"/>
      <c r="Z574" s="785"/>
      <c r="AA574" s="785"/>
      <c r="AB574" s="785"/>
      <c r="AC574" s="785"/>
      <c r="AD574" s="785"/>
      <c r="AE574" s="785"/>
      <c r="AF574" s="785"/>
      <c r="AG574" s="785"/>
      <c r="AH574" s="785"/>
      <c r="AI574" s="785"/>
      <c r="AJ574" s="785"/>
      <c r="AK574" s="785"/>
      <c r="AL574" s="785"/>
      <c r="AM574" s="785"/>
      <c r="AN574" s="785"/>
      <c r="AO574" s="785"/>
      <c r="AP574" s="785"/>
      <c r="AQ574" s="785"/>
      <c r="AR574" s="785"/>
      <c r="AS574" s="785"/>
      <c r="AT574" s="785"/>
      <c r="AU574" s="785"/>
      <c r="AV574" s="785"/>
      <c r="AW574" s="785"/>
      <c r="AX574" s="785"/>
      <c r="AY574" s="674" t="s">
        <v>994</v>
      </c>
      <c r="AZ574" s="675" t="s">
        <v>973</v>
      </c>
      <c r="BA574" s="618">
        <v>104</v>
      </c>
    </row>
    <row r="575" spans="1:56" ht="63" customHeight="1" x14ac:dyDescent="0.25">
      <c r="A575" s="390">
        <v>7</v>
      </c>
      <c r="B575" s="14" t="s">
        <v>296</v>
      </c>
      <c r="C575" s="198" t="s">
        <v>38</v>
      </c>
      <c r="D575" s="425" t="s">
        <v>42</v>
      </c>
      <c r="E575" s="425" t="s">
        <v>725</v>
      </c>
      <c r="F575" s="390" t="s">
        <v>42</v>
      </c>
      <c r="G575" s="390" t="s">
        <v>42</v>
      </c>
      <c r="H575" s="390" t="s">
        <v>42</v>
      </c>
      <c r="I575" s="324" t="s">
        <v>947</v>
      </c>
      <c r="J575" s="207" t="s">
        <v>947</v>
      </c>
      <c r="K575" s="590" t="s">
        <v>984</v>
      </c>
      <c r="L575" s="785"/>
      <c r="M575" s="785"/>
      <c r="N575" s="785"/>
      <c r="O575" s="785"/>
      <c r="P575" s="785"/>
      <c r="Q575" s="785"/>
      <c r="R575" s="785"/>
      <c r="S575" s="785"/>
      <c r="T575" s="785"/>
      <c r="U575" s="785"/>
      <c r="V575" s="785"/>
      <c r="W575" s="785"/>
      <c r="X575" s="785"/>
      <c r="Y575" s="785"/>
      <c r="Z575" s="785"/>
      <c r="AA575" s="785"/>
      <c r="AB575" s="785"/>
      <c r="AC575" s="785"/>
      <c r="AD575" s="785"/>
      <c r="AE575" s="785"/>
      <c r="AF575" s="785"/>
      <c r="AG575" s="785"/>
      <c r="AH575" s="785"/>
      <c r="AI575" s="785"/>
      <c r="AJ575" s="785"/>
      <c r="AK575" s="785"/>
      <c r="AL575" s="785"/>
      <c r="AM575" s="785"/>
      <c r="AN575" s="785"/>
      <c r="AO575" s="785"/>
      <c r="AP575" s="785"/>
      <c r="AQ575" s="785"/>
      <c r="AR575" s="785"/>
      <c r="AS575" s="785"/>
      <c r="AT575" s="785"/>
      <c r="AU575" s="785"/>
      <c r="AV575" s="785"/>
      <c r="AW575" s="785"/>
      <c r="AX575" s="785"/>
      <c r="AY575" s="674" t="s">
        <v>994</v>
      </c>
      <c r="AZ575" s="675" t="s">
        <v>973</v>
      </c>
      <c r="BA575" s="618">
        <v>105</v>
      </c>
    </row>
    <row r="576" spans="1:56" ht="63" customHeight="1" x14ac:dyDescent="0.25">
      <c r="A576" s="390">
        <v>8</v>
      </c>
      <c r="B576" s="14" t="s">
        <v>310</v>
      </c>
      <c r="C576" s="198" t="s">
        <v>38</v>
      </c>
      <c r="D576" s="425" t="s">
        <v>42</v>
      </c>
      <c r="E576" s="425" t="s">
        <v>725</v>
      </c>
      <c r="F576" s="390">
        <v>101</v>
      </c>
      <c r="G576" s="390">
        <v>101</v>
      </c>
      <c r="H576" s="390" t="s">
        <v>42</v>
      </c>
      <c r="I576" s="324" t="s">
        <v>947</v>
      </c>
      <c r="J576" s="207" t="s">
        <v>947</v>
      </c>
      <c r="K576" s="590" t="s">
        <v>1263</v>
      </c>
      <c r="L576" s="785"/>
      <c r="M576" s="785"/>
      <c r="N576" s="785"/>
      <c r="O576" s="785"/>
      <c r="P576" s="785"/>
      <c r="Q576" s="785"/>
      <c r="R576" s="785"/>
      <c r="S576" s="785"/>
      <c r="T576" s="785"/>
      <c r="U576" s="785"/>
      <c r="V576" s="785"/>
      <c r="W576" s="785"/>
      <c r="X576" s="785"/>
      <c r="Y576" s="785"/>
      <c r="Z576" s="785"/>
      <c r="AA576" s="785"/>
      <c r="AB576" s="785"/>
      <c r="AC576" s="785"/>
      <c r="AD576" s="785"/>
      <c r="AE576" s="785"/>
      <c r="AF576" s="785"/>
      <c r="AG576" s="785"/>
      <c r="AH576" s="785"/>
      <c r="AI576" s="785"/>
      <c r="AJ576" s="785"/>
      <c r="AK576" s="785"/>
      <c r="AL576" s="785"/>
      <c r="AM576" s="785"/>
      <c r="AN576" s="785"/>
      <c r="AO576" s="785"/>
      <c r="AP576" s="785"/>
      <c r="AQ576" s="785"/>
      <c r="AR576" s="785"/>
      <c r="AS576" s="785"/>
      <c r="AT576" s="785"/>
      <c r="AU576" s="785"/>
      <c r="AV576" s="785"/>
      <c r="AW576" s="785"/>
      <c r="AX576" s="785"/>
      <c r="AY576" s="674" t="s">
        <v>994</v>
      </c>
      <c r="AZ576" s="675" t="s">
        <v>973</v>
      </c>
      <c r="BA576" s="618">
        <v>106</v>
      </c>
    </row>
    <row r="577" spans="1:55" ht="87.75" customHeight="1" x14ac:dyDescent="0.25">
      <c r="A577" s="390">
        <v>9</v>
      </c>
      <c r="B577" s="14" t="s">
        <v>297</v>
      </c>
      <c r="C577" s="198" t="s">
        <v>95</v>
      </c>
      <c r="D577" s="425" t="s">
        <v>673</v>
      </c>
      <c r="E577" s="425" t="s">
        <v>725</v>
      </c>
      <c r="F577" s="390">
        <v>430.9</v>
      </c>
      <c r="G577" s="390">
        <v>434.2</v>
      </c>
      <c r="H577" s="390">
        <v>435.8</v>
      </c>
      <c r="I577" s="324" t="s">
        <v>947</v>
      </c>
      <c r="J577" s="207" t="s">
        <v>947</v>
      </c>
      <c r="K577" s="590" t="s">
        <v>991</v>
      </c>
      <c r="L577" s="785"/>
      <c r="M577" s="785"/>
      <c r="N577" s="785"/>
      <c r="O577" s="785"/>
      <c r="P577" s="785"/>
      <c r="Q577" s="785"/>
      <c r="R577" s="785"/>
      <c r="S577" s="785"/>
      <c r="T577" s="785"/>
      <c r="U577" s="785"/>
      <c r="V577" s="785"/>
      <c r="W577" s="785"/>
      <c r="X577" s="785"/>
      <c r="Y577" s="785"/>
      <c r="Z577" s="785"/>
      <c r="AA577" s="785"/>
      <c r="AB577" s="785"/>
      <c r="AC577" s="785"/>
      <c r="AD577" s="785"/>
      <c r="AE577" s="785"/>
      <c r="AF577" s="785"/>
      <c r="AG577" s="785"/>
      <c r="AH577" s="785"/>
      <c r="AI577" s="785"/>
      <c r="AJ577" s="785"/>
      <c r="AK577" s="785"/>
      <c r="AL577" s="785"/>
      <c r="AM577" s="785"/>
      <c r="AN577" s="785"/>
      <c r="AO577" s="785"/>
      <c r="AP577" s="785"/>
      <c r="AQ577" s="785"/>
      <c r="AR577" s="785"/>
      <c r="AS577" s="785"/>
      <c r="AT577" s="785"/>
      <c r="AU577" s="785"/>
      <c r="AV577" s="785"/>
      <c r="AW577" s="785"/>
      <c r="AX577" s="785"/>
      <c r="AY577" s="674" t="s">
        <v>993</v>
      </c>
      <c r="AZ577" s="675" t="s">
        <v>973</v>
      </c>
      <c r="BA577" s="618">
        <v>107</v>
      </c>
    </row>
    <row r="578" spans="1:55" ht="78.75" customHeight="1" x14ac:dyDescent="0.25">
      <c r="A578" s="390">
        <v>10</v>
      </c>
      <c r="B578" s="14" t="s">
        <v>298</v>
      </c>
      <c r="C578" s="198" t="s">
        <v>95</v>
      </c>
      <c r="D578" s="425" t="s">
        <v>673</v>
      </c>
      <c r="E578" s="425" t="s">
        <v>725</v>
      </c>
      <c r="F578" s="390">
        <v>8.0000000000000002E-3</v>
      </c>
      <c r="G578" s="390">
        <v>8.0000000000000002E-3</v>
      </c>
      <c r="H578" s="390">
        <v>3.5000000000000001E-3</v>
      </c>
      <c r="I578" s="324" t="s">
        <v>947</v>
      </c>
      <c r="J578" s="207" t="s">
        <v>947</v>
      </c>
      <c r="K578" s="590" t="s">
        <v>985</v>
      </c>
      <c r="L578" s="785"/>
      <c r="M578" s="785"/>
      <c r="N578" s="785"/>
      <c r="O578" s="785"/>
      <c r="P578" s="785"/>
      <c r="Q578" s="785"/>
      <c r="R578" s="785"/>
      <c r="S578" s="785"/>
      <c r="T578" s="785"/>
      <c r="U578" s="785"/>
      <c r="V578" s="785"/>
      <c r="W578" s="785"/>
      <c r="X578" s="785"/>
      <c r="Y578" s="785"/>
      <c r="Z578" s="785"/>
      <c r="AA578" s="785"/>
      <c r="AB578" s="785"/>
      <c r="AC578" s="785"/>
      <c r="AD578" s="785"/>
      <c r="AE578" s="785"/>
      <c r="AF578" s="785"/>
      <c r="AG578" s="785"/>
      <c r="AH578" s="785"/>
      <c r="AI578" s="785"/>
      <c r="AJ578" s="785"/>
      <c r="AK578" s="785"/>
      <c r="AL578" s="785"/>
      <c r="AM578" s="785"/>
      <c r="AN578" s="785"/>
      <c r="AO578" s="785"/>
      <c r="AP578" s="785"/>
      <c r="AQ578" s="785"/>
      <c r="AR578" s="785"/>
      <c r="AS578" s="785"/>
      <c r="AT578" s="785"/>
      <c r="AU578" s="785"/>
      <c r="AV578" s="785"/>
      <c r="AW578" s="785"/>
      <c r="AX578" s="785"/>
      <c r="AY578" s="674" t="s">
        <v>993</v>
      </c>
      <c r="AZ578" s="675" t="s">
        <v>973</v>
      </c>
      <c r="BA578" s="618">
        <v>108</v>
      </c>
    </row>
    <row r="579" spans="1:55" ht="15.75" customHeight="1" x14ac:dyDescent="0.25">
      <c r="A579" s="84"/>
      <c r="B579" s="85" t="s">
        <v>37</v>
      </c>
      <c r="C579" s="139"/>
      <c r="D579" s="175"/>
      <c r="E579" s="234"/>
      <c r="F579" s="234"/>
      <c r="G579" s="234"/>
      <c r="H579" s="234"/>
      <c r="I579" s="234"/>
      <c r="J579" s="459"/>
      <c r="K579" s="193"/>
      <c r="L579" s="831"/>
      <c r="M579" s="831"/>
      <c r="N579" s="831"/>
      <c r="O579" s="831"/>
      <c r="P579" s="831"/>
      <c r="Q579" s="831"/>
      <c r="R579" s="831"/>
      <c r="S579" s="831"/>
      <c r="T579" s="831"/>
      <c r="U579" s="831"/>
      <c r="V579" s="831"/>
      <c r="W579" s="831"/>
      <c r="X579" s="831"/>
      <c r="Y579" s="831"/>
      <c r="Z579" s="831"/>
      <c r="AA579" s="831"/>
      <c r="AB579" s="831"/>
      <c r="AC579" s="831"/>
      <c r="AD579" s="831"/>
      <c r="AE579" s="831"/>
      <c r="AF579" s="831"/>
      <c r="AG579" s="831"/>
      <c r="AH579" s="831"/>
      <c r="AI579" s="831"/>
      <c r="AJ579" s="831"/>
      <c r="AK579" s="831"/>
      <c r="AL579" s="831"/>
      <c r="AM579" s="831"/>
      <c r="AN579" s="831"/>
      <c r="AO579" s="831"/>
      <c r="AP579" s="831"/>
      <c r="AQ579" s="831"/>
      <c r="AR579" s="831"/>
      <c r="AS579" s="831"/>
      <c r="AT579" s="831"/>
      <c r="AU579" s="831"/>
      <c r="AV579" s="831"/>
      <c r="AW579" s="831"/>
      <c r="AX579" s="831"/>
      <c r="AY579" s="670"/>
      <c r="AZ579" s="670"/>
    </row>
    <row r="580" spans="1:55" ht="127.5" customHeight="1" x14ac:dyDescent="0.25">
      <c r="A580" s="393">
        <v>5</v>
      </c>
      <c r="B580" s="345" t="s">
        <v>356</v>
      </c>
      <c r="C580" s="334" t="s">
        <v>26</v>
      </c>
      <c r="D580" s="324" t="s">
        <v>947</v>
      </c>
      <c r="E580" s="324" t="s">
        <v>304</v>
      </c>
      <c r="F580" s="324">
        <v>10</v>
      </c>
      <c r="G580" s="425">
        <v>10</v>
      </c>
      <c r="H580" s="425">
        <v>10</v>
      </c>
      <c r="I580" s="390" t="s">
        <v>33</v>
      </c>
      <c r="J580" s="262"/>
      <c r="K580" s="590" t="s">
        <v>992</v>
      </c>
      <c r="L580" s="785"/>
      <c r="M580" s="785"/>
      <c r="N580" s="785"/>
      <c r="O580" s="785"/>
      <c r="P580" s="785"/>
      <c r="Q580" s="785"/>
      <c r="R580" s="785"/>
      <c r="S580" s="785"/>
      <c r="T580" s="785"/>
      <c r="U580" s="785"/>
      <c r="V580" s="785"/>
      <c r="W580" s="785"/>
      <c r="X580" s="785"/>
      <c r="Y580" s="785"/>
      <c r="Z580" s="785"/>
      <c r="AA580" s="785"/>
      <c r="AB580" s="785"/>
      <c r="AC580" s="785"/>
      <c r="AD580" s="785"/>
      <c r="AE580" s="785"/>
      <c r="AF580" s="785"/>
      <c r="AG580" s="785"/>
      <c r="AH580" s="785"/>
      <c r="AI580" s="785"/>
      <c r="AJ580" s="785"/>
      <c r="AK580" s="785"/>
      <c r="AL580" s="785"/>
      <c r="AM580" s="785"/>
      <c r="AN580" s="785"/>
      <c r="AO580" s="785"/>
      <c r="AP580" s="785"/>
      <c r="AQ580" s="785"/>
      <c r="AR580" s="785"/>
      <c r="AS580" s="785"/>
      <c r="AT580" s="785"/>
      <c r="AU580" s="785"/>
      <c r="AV580" s="785"/>
      <c r="AW580" s="785"/>
      <c r="AX580" s="785"/>
      <c r="AY580" s="676" t="s">
        <v>993</v>
      </c>
      <c r="AZ580" s="673" t="s">
        <v>974</v>
      </c>
    </row>
    <row r="581" spans="1:55" ht="35.25" customHeight="1" x14ac:dyDescent="0.25">
      <c r="A581" s="393">
        <v>7</v>
      </c>
      <c r="B581" s="345" t="s">
        <v>305</v>
      </c>
      <c r="C581" s="334" t="s">
        <v>26</v>
      </c>
      <c r="D581" s="324" t="s">
        <v>947</v>
      </c>
      <c r="E581" s="324" t="s">
        <v>3</v>
      </c>
      <c r="F581" s="324">
        <v>500</v>
      </c>
      <c r="G581" s="425">
        <v>728.8</v>
      </c>
      <c r="H581" s="425">
        <v>728.8</v>
      </c>
      <c r="I581" s="390" t="s">
        <v>41</v>
      </c>
      <c r="J581" s="197">
        <v>254005000</v>
      </c>
      <c r="K581" s="590" t="s">
        <v>986</v>
      </c>
      <c r="L581" s="785"/>
      <c r="M581" s="785"/>
      <c r="N581" s="785"/>
      <c r="O581" s="785"/>
      <c r="P581" s="785"/>
      <c r="Q581" s="785"/>
      <c r="R581" s="785"/>
      <c r="S581" s="785"/>
      <c r="T581" s="785"/>
      <c r="U581" s="785"/>
      <c r="V581" s="785"/>
      <c r="W581" s="785"/>
      <c r="X581" s="785"/>
      <c r="Y581" s="785"/>
      <c r="Z581" s="785"/>
      <c r="AA581" s="785"/>
      <c r="AB581" s="785"/>
      <c r="AC581" s="785"/>
      <c r="AD581" s="785"/>
      <c r="AE581" s="785"/>
      <c r="AF581" s="785"/>
      <c r="AG581" s="785"/>
      <c r="AH581" s="785"/>
      <c r="AI581" s="785"/>
      <c r="AJ581" s="785"/>
      <c r="AK581" s="785"/>
      <c r="AL581" s="785"/>
      <c r="AM581" s="785"/>
      <c r="AN581" s="785"/>
      <c r="AO581" s="785"/>
      <c r="AP581" s="785"/>
      <c r="AQ581" s="785"/>
      <c r="AR581" s="785"/>
      <c r="AS581" s="785"/>
      <c r="AT581" s="785"/>
      <c r="AU581" s="785"/>
      <c r="AV581" s="785"/>
      <c r="AW581" s="785"/>
      <c r="AX581" s="785"/>
      <c r="AY581" s="677" t="s">
        <v>993</v>
      </c>
      <c r="AZ581" s="670" t="s">
        <v>974</v>
      </c>
    </row>
    <row r="582" spans="1:55" ht="42.75" customHeight="1" x14ac:dyDescent="0.25">
      <c r="A582" s="393">
        <v>8</v>
      </c>
      <c r="B582" s="345" t="s">
        <v>306</v>
      </c>
      <c r="C582" s="334" t="s">
        <v>26</v>
      </c>
      <c r="D582" s="324" t="s">
        <v>947</v>
      </c>
      <c r="E582" s="324" t="s">
        <v>3</v>
      </c>
      <c r="F582" s="324">
        <v>9.5</v>
      </c>
      <c r="G582" s="425">
        <v>12.1</v>
      </c>
      <c r="H582" s="425">
        <v>12.1</v>
      </c>
      <c r="I582" s="390" t="s">
        <v>41</v>
      </c>
      <c r="J582" s="197">
        <v>254005000</v>
      </c>
      <c r="K582" s="590" t="s">
        <v>987</v>
      </c>
      <c r="L582" s="785"/>
      <c r="M582" s="785"/>
      <c r="N582" s="785"/>
      <c r="O582" s="785"/>
      <c r="P582" s="785"/>
      <c r="Q582" s="785"/>
      <c r="R582" s="785"/>
      <c r="S582" s="785"/>
      <c r="T582" s="785"/>
      <c r="U582" s="785"/>
      <c r="V582" s="785"/>
      <c r="W582" s="785"/>
      <c r="X582" s="785"/>
      <c r="Y582" s="785"/>
      <c r="Z582" s="785"/>
      <c r="AA582" s="785"/>
      <c r="AB582" s="785"/>
      <c r="AC582" s="785"/>
      <c r="AD582" s="785"/>
      <c r="AE582" s="785"/>
      <c r="AF582" s="785"/>
      <c r="AG582" s="785"/>
      <c r="AH582" s="785"/>
      <c r="AI582" s="785"/>
      <c r="AJ582" s="785"/>
      <c r="AK582" s="785"/>
      <c r="AL582" s="785"/>
      <c r="AM582" s="785"/>
      <c r="AN582" s="785"/>
      <c r="AO582" s="785"/>
      <c r="AP582" s="785"/>
      <c r="AQ582" s="785"/>
      <c r="AR582" s="785"/>
      <c r="AS582" s="785"/>
      <c r="AT582" s="785"/>
      <c r="AU582" s="785"/>
      <c r="AV582" s="785"/>
      <c r="AW582" s="785"/>
      <c r="AX582" s="785"/>
      <c r="AY582" s="677" t="s">
        <v>993</v>
      </c>
      <c r="AZ582" s="670" t="s">
        <v>974</v>
      </c>
    </row>
    <row r="583" spans="1:55" ht="63" customHeight="1" x14ac:dyDescent="0.25">
      <c r="A583" s="393">
        <v>9</v>
      </c>
      <c r="B583" s="345" t="s">
        <v>553</v>
      </c>
      <c r="C583" s="334" t="s">
        <v>26</v>
      </c>
      <c r="D583" s="324" t="s">
        <v>947</v>
      </c>
      <c r="E583" s="324" t="s">
        <v>3</v>
      </c>
      <c r="F583" s="324">
        <v>34</v>
      </c>
      <c r="G583" s="425">
        <v>126</v>
      </c>
      <c r="H583" s="425">
        <v>126</v>
      </c>
      <c r="I583" s="390" t="s">
        <v>41</v>
      </c>
      <c r="J583" s="197" t="s">
        <v>1005</v>
      </c>
      <c r="K583" s="590" t="s">
        <v>1289</v>
      </c>
      <c r="L583" s="785"/>
      <c r="M583" s="785"/>
      <c r="N583" s="785"/>
      <c r="O583" s="785"/>
      <c r="P583" s="785"/>
      <c r="Q583" s="785"/>
      <c r="R583" s="785"/>
      <c r="S583" s="785"/>
      <c r="T583" s="785"/>
      <c r="U583" s="785"/>
      <c r="V583" s="785"/>
      <c r="W583" s="785"/>
      <c r="X583" s="785"/>
      <c r="Y583" s="785"/>
      <c r="Z583" s="785"/>
      <c r="AA583" s="785"/>
      <c r="AB583" s="785"/>
      <c r="AC583" s="785"/>
      <c r="AD583" s="785"/>
      <c r="AE583" s="785"/>
      <c r="AF583" s="785"/>
      <c r="AG583" s="785"/>
      <c r="AH583" s="785"/>
      <c r="AI583" s="785"/>
      <c r="AJ583" s="785"/>
      <c r="AK583" s="785"/>
      <c r="AL583" s="785"/>
      <c r="AM583" s="785"/>
      <c r="AN583" s="785"/>
      <c r="AO583" s="785"/>
      <c r="AP583" s="785"/>
      <c r="AQ583" s="785"/>
      <c r="AR583" s="785"/>
      <c r="AS583" s="785"/>
      <c r="AT583" s="785"/>
      <c r="AU583" s="785"/>
      <c r="AV583" s="785"/>
      <c r="AW583" s="785"/>
      <c r="AX583" s="785"/>
      <c r="AY583" s="670" t="s">
        <v>993</v>
      </c>
      <c r="AZ583" s="670" t="s">
        <v>974</v>
      </c>
    </row>
    <row r="584" spans="1:55" ht="94.5" customHeight="1" x14ac:dyDescent="0.25">
      <c r="A584" s="397">
        <v>10</v>
      </c>
      <c r="B584" s="339" t="s">
        <v>552</v>
      </c>
      <c r="C584" s="334" t="s">
        <v>11</v>
      </c>
      <c r="D584" s="324" t="s">
        <v>947</v>
      </c>
      <c r="E584" s="425" t="s">
        <v>551</v>
      </c>
      <c r="F584" s="390"/>
      <c r="G584" s="286" t="s">
        <v>0</v>
      </c>
      <c r="H584" s="571"/>
      <c r="I584" s="281"/>
      <c r="J584" s="263"/>
      <c r="K584" s="591" t="s">
        <v>1048</v>
      </c>
      <c r="L584" s="807"/>
      <c r="M584" s="807"/>
      <c r="N584" s="807"/>
      <c r="O584" s="807"/>
      <c r="P584" s="807"/>
      <c r="Q584" s="807"/>
      <c r="R584" s="807"/>
      <c r="S584" s="807"/>
      <c r="T584" s="807"/>
      <c r="U584" s="807"/>
      <c r="V584" s="807"/>
      <c r="W584" s="807"/>
      <c r="X584" s="807"/>
      <c r="Y584" s="807"/>
      <c r="Z584" s="807"/>
      <c r="AA584" s="807"/>
      <c r="AB584" s="807"/>
      <c r="AC584" s="807"/>
      <c r="AD584" s="807"/>
      <c r="AE584" s="807"/>
      <c r="AF584" s="807"/>
      <c r="AG584" s="807"/>
      <c r="AH584" s="807"/>
      <c r="AI584" s="807"/>
      <c r="AJ584" s="807"/>
      <c r="AK584" s="807"/>
      <c r="AL584" s="807"/>
      <c r="AM584" s="807"/>
      <c r="AN584" s="807"/>
      <c r="AO584" s="807"/>
      <c r="AP584" s="807"/>
      <c r="AQ584" s="807"/>
      <c r="AR584" s="807"/>
      <c r="AS584" s="807"/>
      <c r="AT584" s="807"/>
      <c r="AU584" s="807"/>
      <c r="AV584" s="807"/>
      <c r="AW584" s="807"/>
      <c r="AX584" s="807"/>
      <c r="AY584" s="678" t="s">
        <v>993</v>
      </c>
      <c r="AZ584" s="678" t="s">
        <v>974</v>
      </c>
    </row>
    <row r="585" spans="1:55" ht="31.5" customHeight="1" x14ac:dyDescent="0.25">
      <c r="A585" s="37"/>
      <c r="B585" s="7" t="s">
        <v>16</v>
      </c>
      <c r="C585" s="140" t="s">
        <v>26</v>
      </c>
      <c r="D585" s="156"/>
      <c r="E585" s="219"/>
      <c r="F585" s="219"/>
      <c r="G585" s="59">
        <f>G587+G588+G589</f>
        <v>876.9</v>
      </c>
      <c r="H585" s="221">
        <f>H587+H588+H589</f>
        <v>876.9</v>
      </c>
      <c r="I585" s="50"/>
      <c r="J585" s="565"/>
      <c r="K585" s="86"/>
      <c r="L585" s="830"/>
      <c r="M585" s="830"/>
      <c r="N585" s="830"/>
      <c r="O585" s="830"/>
      <c r="P585" s="830"/>
      <c r="Q585" s="830"/>
      <c r="R585" s="830"/>
      <c r="S585" s="830"/>
      <c r="T585" s="830"/>
      <c r="U585" s="830"/>
      <c r="V585" s="830"/>
      <c r="W585" s="830"/>
      <c r="X585" s="830"/>
      <c r="Y585" s="830"/>
      <c r="Z585" s="830"/>
      <c r="AA585" s="830"/>
      <c r="AB585" s="830"/>
      <c r="AC585" s="830"/>
      <c r="AD585" s="830"/>
      <c r="AE585" s="830"/>
      <c r="AF585" s="830"/>
      <c r="AG585" s="830"/>
      <c r="AH585" s="830"/>
      <c r="AI585" s="830"/>
      <c r="AJ585" s="830"/>
      <c r="AK585" s="830"/>
      <c r="AL585" s="830"/>
      <c r="AM585" s="830"/>
      <c r="AN585" s="830"/>
      <c r="AO585" s="830"/>
      <c r="AP585" s="830"/>
      <c r="AQ585" s="830"/>
      <c r="AR585" s="830"/>
      <c r="AS585" s="830"/>
      <c r="AT585" s="830"/>
      <c r="AU585" s="830"/>
      <c r="AV585" s="830"/>
      <c r="AW585" s="830"/>
      <c r="AX585" s="830"/>
      <c r="AY585" s="670"/>
      <c r="AZ585" s="670"/>
      <c r="BC585" s="103">
        <v>1</v>
      </c>
    </row>
    <row r="586" spans="1:55" ht="15.75" customHeight="1" x14ac:dyDescent="0.25">
      <c r="A586" s="87"/>
      <c r="B586" s="88" t="s">
        <v>30</v>
      </c>
      <c r="C586" s="141"/>
      <c r="D586" s="176"/>
      <c r="E586" s="235"/>
      <c r="F586" s="235"/>
      <c r="G586" s="201"/>
      <c r="H586" s="89"/>
      <c r="I586" s="89"/>
      <c r="J586" s="235"/>
      <c r="K586" s="88"/>
      <c r="L586" s="832"/>
      <c r="M586" s="832"/>
      <c r="N586" s="832"/>
      <c r="O586" s="832"/>
      <c r="P586" s="832"/>
      <c r="Q586" s="832"/>
      <c r="R586" s="832"/>
      <c r="S586" s="832"/>
      <c r="T586" s="832"/>
      <c r="U586" s="832"/>
      <c r="V586" s="832"/>
      <c r="W586" s="832"/>
      <c r="X586" s="832"/>
      <c r="Y586" s="832"/>
      <c r="Z586" s="832"/>
      <c r="AA586" s="832"/>
      <c r="AB586" s="832"/>
      <c r="AC586" s="832"/>
      <c r="AD586" s="832"/>
      <c r="AE586" s="832"/>
      <c r="AF586" s="832"/>
      <c r="AG586" s="832"/>
      <c r="AH586" s="832"/>
      <c r="AI586" s="832"/>
      <c r="AJ586" s="832"/>
      <c r="AK586" s="832"/>
      <c r="AL586" s="832"/>
      <c r="AM586" s="832"/>
      <c r="AN586" s="832"/>
      <c r="AO586" s="832"/>
      <c r="AP586" s="832"/>
      <c r="AQ586" s="832"/>
      <c r="AR586" s="832"/>
      <c r="AS586" s="832"/>
      <c r="AT586" s="832"/>
      <c r="AU586" s="832"/>
      <c r="AV586" s="832"/>
      <c r="AW586" s="832"/>
      <c r="AX586" s="832"/>
      <c r="AY586" s="670"/>
      <c r="AZ586" s="670"/>
    </row>
    <row r="587" spans="1:55" ht="31.5" customHeight="1" x14ac:dyDescent="0.25">
      <c r="A587" s="87"/>
      <c r="B587" s="6" t="s">
        <v>8</v>
      </c>
      <c r="C587" s="142" t="s">
        <v>26</v>
      </c>
      <c r="D587" s="176"/>
      <c r="E587" s="235"/>
      <c r="F587" s="235"/>
      <c r="G587" s="4">
        <v>0</v>
      </c>
      <c r="H587" s="545">
        <v>0</v>
      </c>
      <c r="I587" s="89"/>
      <c r="J587" s="235"/>
      <c r="K587" s="88"/>
      <c r="L587" s="832"/>
      <c r="M587" s="832"/>
      <c r="N587" s="832"/>
      <c r="O587" s="832"/>
      <c r="P587" s="832"/>
      <c r="Q587" s="832"/>
      <c r="R587" s="832"/>
      <c r="S587" s="832"/>
      <c r="T587" s="832"/>
      <c r="U587" s="832"/>
      <c r="V587" s="832"/>
      <c r="W587" s="832"/>
      <c r="X587" s="832"/>
      <c r="Y587" s="832"/>
      <c r="Z587" s="832"/>
      <c r="AA587" s="832"/>
      <c r="AB587" s="832"/>
      <c r="AC587" s="832"/>
      <c r="AD587" s="832"/>
      <c r="AE587" s="832"/>
      <c r="AF587" s="832"/>
      <c r="AG587" s="832"/>
      <c r="AH587" s="832"/>
      <c r="AI587" s="832"/>
      <c r="AJ587" s="832"/>
      <c r="AK587" s="832"/>
      <c r="AL587" s="832"/>
      <c r="AM587" s="832"/>
      <c r="AN587" s="832"/>
      <c r="AO587" s="832"/>
      <c r="AP587" s="832"/>
      <c r="AQ587" s="832"/>
      <c r="AR587" s="832"/>
      <c r="AS587" s="832"/>
      <c r="AT587" s="832"/>
      <c r="AU587" s="832"/>
      <c r="AV587" s="832"/>
      <c r="AW587" s="832"/>
      <c r="AX587" s="832"/>
      <c r="AY587" s="670"/>
      <c r="AZ587" s="670"/>
      <c r="BC587" s="103">
        <v>1</v>
      </c>
    </row>
    <row r="588" spans="1:55" ht="31.5" customHeight="1" x14ac:dyDescent="0.25">
      <c r="A588" s="87"/>
      <c r="B588" s="6" t="s">
        <v>31</v>
      </c>
      <c r="C588" s="142" t="s">
        <v>26</v>
      </c>
      <c r="D588" s="176"/>
      <c r="E588" s="235"/>
      <c r="F588" s="235"/>
      <c r="G588" s="4">
        <f>G583+G582+G581</f>
        <v>866.9</v>
      </c>
      <c r="H588" s="545">
        <f>H583+H582+H581</f>
        <v>866.9</v>
      </c>
      <c r="I588" s="89"/>
      <c r="J588" s="235"/>
      <c r="K588" s="88"/>
      <c r="L588" s="832"/>
      <c r="M588" s="832"/>
      <c r="N588" s="832"/>
      <c r="O588" s="832"/>
      <c r="P588" s="832"/>
      <c r="Q588" s="832"/>
      <c r="R588" s="832"/>
      <c r="S588" s="832"/>
      <c r="T588" s="832"/>
      <c r="U588" s="832"/>
      <c r="V588" s="832"/>
      <c r="W588" s="832"/>
      <c r="X588" s="832"/>
      <c r="Y588" s="832"/>
      <c r="Z588" s="832"/>
      <c r="AA588" s="832"/>
      <c r="AB588" s="832"/>
      <c r="AC588" s="832"/>
      <c r="AD588" s="832"/>
      <c r="AE588" s="832"/>
      <c r="AF588" s="832"/>
      <c r="AG588" s="832"/>
      <c r="AH588" s="832"/>
      <c r="AI588" s="832"/>
      <c r="AJ588" s="832"/>
      <c r="AK588" s="832"/>
      <c r="AL588" s="832"/>
      <c r="AM588" s="832"/>
      <c r="AN588" s="832"/>
      <c r="AO588" s="832"/>
      <c r="AP588" s="832"/>
      <c r="AQ588" s="832"/>
      <c r="AR588" s="832"/>
      <c r="AS588" s="832"/>
      <c r="AT588" s="832"/>
      <c r="AU588" s="832"/>
      <c r="AV588" s="832"/>
      <c r="AW588" s="832"/>
      <c r="AX588" s="832"/>
      <c r="AY588" s="670"/>
      <c r="AZ588" s="670"/>
      <c r="BC588" s="103">
        <v>1</v>
      </c>
    </row>
    <row r="589" spans="1:55" ht="31.5" customHeight="1" x14ac:dyDescent="0.25">
      <c r="A589" s="87"/>
      <c r="B589" s="6" t="s">
        <v>32</v>
      </c>
      <c r="C589" s="142" t="s">
        <v>26</v>
      </c>
      <c r="D589" s="176"/>
      <c r="E589" s="235"/>
      <c r="F589" s="235"/>
      <c r="G589" s="566">
        <f>G580</f>
        <v>10</v>
      </c>
      <c r="H589" s="567">
        <f>H580</f>
        <v>10</v>
      </c>
      <c r="I589" s="89"/>
      <c r="J589" s="235"/>
      <c r="K589" s="88"/>
      <c r="L589" s="832"/>
      <c r="M589" s="832"/>
      <c r="N589" s="832"/>
      <c r="O589" s="832"/>
      <c r="P589" s="832"/>
      <c r="Q589" s="832"/>
      <c r="R589" s="832"/>
      <c r="S589" s="832"/>
      <c r="T589" s="832"/>
      <c r="U589" s="832"/>
      <c r="V589" s="832"/>
      <c r="W589" s="832"/>
      <c r="X589" s="832"/>
      <c r="Y589" s="832"/>
      <c r="Z589" s="832"/>
      <c r="AA589" s="832"/>
      <c r="AB589" s="832"/>
      <c r="AC589" s="832"/>
      <c r="AD589" s="832"/>
      <c r="AE589" s="832"/>
      <c r="AF589" s="832"/>
      <c r="AG589" s="832"/>
      <c r="AH589" s="832"/>
      <c r="AI589" s="832"/>
      <c r="AJ589" s="832"/>
      <c r="AK589" s="832"/>
      <c r="AL589" s="832"/>
      <c r="AM589" s="832"/>
      <c r="AN589" s="832"/>
      <c r="AO589" s="832"/>
      <c r="AP589" s="832"/>
      <c r="AQ589" s="832"/>
      <c r="AR589" s="832"/>
      <c r="AS589" s="832"/>
      <c r="AT589" s="832"/>
      <c r="AU589" s="832"/>
      <c r="AV589" s="832"/>
      <c r="AW589" s="832"/>
      <c r="AX589" s="832"/>
      <c r="AY589" s="670"/>
      <c r="AZ589" s="670"/>
      <c r="BC589" s="103">
        <v>1</v>
      </c>
    </row>
    <row r="590" spans="1:55" ht="15.75" customHeight="1" x14ac:dyDescent="0.25">
      <c r="A590" s="37"/>
      <c r="B590" s="71" t="s">
        <v>414</v>
      </c>
      <c r="C590" s="143"/>
      <c r="D590" s="156"/>
      <c r="E590" s="219"/>
      <c r="F590" s="219"/>
      <c r="G590" s="9"/>
      <c r="H590" s="9"/>
      <c r="I590" s="9"/>
      <c r="J590" s="529"/>
      <c r="K590" s="502"/>
      <c r="L590" s="772"/>
      <c r="M590" s="772"/>
      <c r="N590" s="772"/>
      <c r="O590" s="772"/>
      <c r="P590" s="772"/>
      <c r="Q590" s="772"/>
      <c r="R590" s="772"/>
      <c r="S590" s="772"/>
      <c r="T590" s="772"/>
      <c r="U590" s="772"/>
      <c r="V590" s="772"/>
      <c r="W590" s="772"/>
      <c r="X590" s="772"/>
      <c r="Y590" s="772"/>
      <c r="Z590" s="772"/>
      <c r="AA590" s="772"/>
      <c r="AB590" s="772"/>
      <c r="AC590" s="772"/>
      <c r="AD590" s="772"/>
      <c r="AE590" s="772"/>
      <c r="AF590" s="772"/>
      <c r="AG590" s="772"/>
      <c r="AH590" s="772"/>
      <c r="AI590" s="772"/>
      <c r="AJ590" s="772"/>
      <c r="AK590" s="772"/>
      <c r="AL590" s="772"/>
      <c r="AM590" s="772"/>
      <c r="AN590" s="772"/>
      <c r="AO590" s="772"/>
      <c r="AP590" s="772"/>
      <c r="AQ590" s="772"/>
      <c r="AR590" s="772"/>
      <c r="AS590" s="772"/>
      <c r="AT590" s="772"/>
      <c r="AU590" s="772"/>
      <c r="AV590" s="772"/>
      <c r="AW590" s="772"/>
      <c r="AX590" s="772"/>
      <c r="AY590" s="676"/>
      <c r="AZ590" s="673"/>
    </row>
    <row r="591" spans="1:55" ht="15.75" customHeight="1" x14ac:dyDescent="0.25">
      <c r="A591" s="37"/>
      <c r="B591" s="401" t="s">
        <v>77</v>
      </c>
      <c r="C591" s="114"/>
      <c r="D591" s="156"/>
      <c r="E591" s="219"/>
      <c r="F591" s="219"/>
      <c r="G591" s="219"/>
      <c r="H591" s="219"/>
      <c r="I591" s="219"/>
      <c r="J591" s="532"/>
      <c r="K591" s="507"/>
      <c r="L591" s="780"/>
      <c r="M591" s="780"/>
      <c r="N591" s="780"/>
      <c r="O591" s="780"/>
      <c r="P591" s="780"/>
      <c r="Q591" s="780"/>
      <c r="R591" s="780"/>
      <c r="S591" s="780"/>
      <c r="T591" s="780"/>
      <c r="U591" s="780"/>
      <c r="V591" s="780"/>
      <c r="W591" s="780"/>
      <c r="X591" s="780"/>
      <c r="Y591" s="780"/>
      <c r="Z591" s="780"/>
      <c r="AA591" s="780"/>
      <c r="AB591" s="780"/>
      <c r="AC591" s="780"/>
      <c r="AD591" s="780"/>
      <c r="AE591" s="780"/>
      <c r="AF591" s="780"/>
      <c r="AG591" s="780"/>
      <c r="AH591" s="780"/>
      <c r="AI591" s="780"/>
      <c r="AJ591" s="780"/>
      <c r="AK591" s="780"/>
      <c r="AL591" s="780"/>
      <c r="AM591" s="780"/>
      <c r="AN591" s="780"/>
      <c r="AO591" s="780"/>
      <c r="AP591" s="780"/>
      <c r="AQ591" s="780"/>
      <c r="AR591" s="780"/>
      <c r="AS591" s="780"/>
      <c r="AT591" s="780"/>
      <c r="AU591" s="780"/>
      <c r="AV591" s="780"/>
      <c r="AW591" s="780"/>
      <c r="AX591" s="780"/>
      <c r="AY591" s="671"/>
      <c r="AZ591" s="671"/>
    </row>
    <row r="592" spans="1:55" ht="63" customHeight="1" x14ac:dyDescent="0.25">
      <c r="A592" s="390">
        <v>1</v>
      </c>
      <c r="B592" s="15" t="s">
        <v>457</v>
      </c>
      <c r="C592" s="186" t="s">
        <v>38</v>
      </c>
      <c r="D592" s="425" t="s">
        <v>674</v>
      </c>
      <c r="E592" s="425" t="s">
        <v>728</v>
      </c>
      <c r="F592" s="390">
        <v>0.6</v>
      </c>
      <c r="G592" s="390">
        <v>1.3</v>
      </c>
      <c r="H592" s="390">
        <v>1.3</v>
      </c>
      <c r="I592" s="320" t="s">
        <v>947</v>
      </c>
      <c r="J592" s="568" t="s">
        <v>947</v>
      </c>
      <c r="K592" s="318" t="s">
        <v>965</v>
      </c>
      <c r="L592" s="809"/>
      <c r="M592" s="809"/>
      <c r="N592" s="809"/>
      <c r="O592" s="809"/>
      <c r="P592" s="809"/>
      <c r="Q592" s="809"/>
      <c r="R592" s="809"/>
      <c r="S592" s="809"/>
      <c r="T592" s="809"/>
      <c r="U592" s="809"/>
      <c r="V592" s="809"/>
      <c r="W592" s="809"/>
      <c r="X592" s="809"/>
      <c r="Y592" s="809"/>
      <c r="Z592" s="809"/>
      <c r="AA592" s="809"/>
      <c r="AB592" s="809"/>
      <c r="AC592" s="809"/>
      <c r="AD592" s="809"/>
      <c r="AE592" s="809"/>
      <c r="AF592" s="809"/>
      <c r="AG592" s="809"/>
      <c r="AH592" s="809"/>
      <c r="AI592" s="809"/>
      <c r="AJ592" s="809"/>
      <c r="AK592" s="809"/>
      <c r="AL592" s="809"/>
      <c r="AM592" s="809"/>
      <c r="AN592" s="809"/>
      <c r="AO592" s="809"/>
      <c r="AP592" s="809"/>
      <c r="AQ592" s="809"/>
      <c r="AR592" s="809"/>
      <c r="AS592" s="809"/>
      <c r="AT592" s="809"/>
      <c r="AU592" s="809"/>
      <c r="AV592" s="809"/>
      <c r="AW592" s="809"/>
      <c r="AX592" s="809"/>
      <c r="AY592" s="679" t="s">
        <v>993</v>
      </c>
      <c r="AZ592" s="680" t="s">
        <v>973</v>
      </c>
      <c r="BA592" s="618">
        <v>109</v>
      </c>
    </row>
    <row r="593" spans="1:56" ht="47.25" customHeight="1" x14ac:dyDescent="0.25">
      <c r="A593" s="390">
        <v>2</v>
      </c>
      <c r="B593" s="15" t="s">
        <v>1162</v>
      </c>
      <c r="C593" s="115" t="s">
        <v>38</v>
      </c>
      <c r="D593" s="425" t="s">
        <v>674</v>
      </c>
      <c r="E593" s="425" t="s">
        <v>729</v>
      </c>
      <c r="F593" s="390">
        <v>77</v>
      </c>
      <c r="G593" s="390">
        <v>77</v>
      </c>
      <c r="H593" s="390">
        <v>77</v>
      </c>
      <c r="I593" s="426" t="s">
        <v>947</v>
      </c>
      <c r="J593" s="240" t="s">
        <v>947</v>
      </c>
      <c r="K593" s="318" t="s">
        <v>965</v>
      </c>
      <c r="L593" s="809"/>
      <c r="M593" s="809"/>
      <c r="N593" s="809"/>
      <c r="O593" s="809"/>
      <c r="P593" s="809"/>
      <c r="Q593" s="809"/>
      <c r="R593" s="809"/>
      <c r="S593" s="809"/>
      <c r="T593" s="809"/>
      <c r="U593" s="809"/>
      <c r="V593" s="809"/>
      <c r="W593" s="809"/>
      <c r="X593" s="809"/>
      <c r="Y593" s="809"/>
      <c r="Z593" s="809"/>
      <c r="AA593" s="809"/>
      <c r="AB593" s="809"/>
      <c r="AC593" s="809"/>
      <c r="AD593" s="809"/>
      <c r="AE593" s="809"/>
      <c r="AF593" s="809"/>
      <c r="AG593" s="809"/>
      <c r="AH593" s="809"/>
      <c r="AI593" s="809"/>
      <c r="AJ593" s="809"/>
      <c r="AK593" s="809"/>
      <c r="AL593" s="809"/>
      <c r="AM593" s="809"/>
      <c r="AN593" s="809"/>
      <c r="AO593" s="809"/>
      <c r="AP593" s="809"/>
      <c r="AQ593" s="809"/>
      <c r="AR593" s="809"/>
      <c r="AS593" s="809"/>
      <c r="AT593" s="809"/>
      <c r="AU593" s="809"/>
      <c r="AV593" s="809"/>
      <c r="AW593" s="809"/>
      <c r="AX593" s="809"/>
      <c r="AY593" s="671" t="s">
        <v>993</v>
      </c>
      <c r="AZ593" s="671" t="s">
        <v>973</v>
      </c>
      <c r="BA593" s="618">
        <v>110</v>
      </c>
    </row>
    <row r="594" spans="1:56" ht="47.25" customHeight="1" x14ac:dyDescent="0.25">
      <c r="A594" s="390">
        <v>3</v>
      </c>
      <c r="B594" s="15" t="s">
        <v>299</v>
      </c>
      <c r="C594" s="115" t="s">
        <v>38</v>
      </c>
      <c r="D594" s="425" t="s">
        <v>674</v>
      </c>
      <c r="E594" s="425" t="s">
        <v>729</v>
      </c>
      <c r="F594" s="390">
        <v>16</v>
      </c>
      <c r="G594" s="390">
        <v>16</v>
      </c>
      <c r="H594" s="390">
        <v>16</v>
      </c>
      <c r="I594" s="426" t="s">
        <v>947</v>
      </c>
      <c r="J594" s="240" t="s">
        <v>947</v>
      </c>
      <c r="K594" s="318" t="s">
        <v>965</v>
      </c>
      <c r="L594" s="809"/>
      <c r="M594" s="809"/>
      <c r="N594" s="809"/>
      <c r="O594" s="809"/>
      <c r="P594" s="809"/>
      <c r="Q594" s="809"/>
      <c r="R594" s="809"/>
      <c r="S594" s="809"/>
      <c r="T594" s="809"/>
      <c r="U594" s="809"/>
      <c r="V594" s="809"/>
      <c r="W594" s="809"/>
      <c r="X594" s="809"/>
      <c r="Y594" s="809"/>
      <c r="Z594" s="809"/>
      <c r="AA594" s="809"/>
      <c r="AB594" s="809"/>
      <c r="AC594" s="809"/>
      <c r="AD594" s="809"/>
      <c r="AE594" s="809"/>
      <c r="AF594" s="809"/>
      <c r="AG594" s="809"/>
      <c r="AH594" s="809"/>
      <c r="AI594" s="809"/>
      <c r="AJ594" s="809"/>
      <c r="AK594" s="809"/>
      <c r="AL594" s="809"/>
      <c r="AM594" s="809"/>
      <c r="AN594" s="809"/>
      <c r="AO594" s="809"/>
      <c r="AP594" s="809"/>
      <c r="AQ594" s="809"/>
      <c r="AR594" s="809"/>
      <c r="AS594" s="809"/>
      <c r="AT594" s="809"/>
      <c r="AU594" s="809"/>
      <c r="AV594" s="809"/>
      <c r="AW594" s="809"/>
      <c r="AX594" s="809"/>
      <c r="AY594" s="671" t="s">
        <v>993</v>
      </c>
      <c r="AZ594" s="671" t="s">
        <v>973</v>
      </c>
      <c r="BA594" s="618">
        <v>111</v>
      </c>
    </row>
    <row r="595" spans="1:56" ht="15.75" customHeight="1" x14ac:dyDescent="0.25">
      <c r="A595" s="84"/>
      <c r="B595" s="245" t="s">
        <v>37</v>
      </c>
      <c r="C595" s="246"/>
      <c r="D595" s="247"/>
      <c r="E595" s="248"/>
      <c r="F595" s="248"/>
      <c r="G595" s="248"/>
      <c r="H595" s="248"/>
      <c r="I595" s="248"/>
      <c r="J595" s="458"/>
      <c r="K595" s="193"/>
      <c r="L595" s="831"/>
      <c r="M595" s="831"/>
      <c r="N595" s="831"/>
      <c r="O595" s="831"/>
      <c r="P595" s="831"/>
      <c r="Q595" s="831"/>
      <c r="R595" s="831"/>
      <c r="S595" s="831"/>
      <c r="T595" s="831"/>
      <c r="U595" s="831"/>
      <c r="V595" s="831"/>
      <c r="W595" s="831"/>
      <c r="X595" s="831"/>
      <c r="Y595" s="831"/>
      <c r="Z595" s="831"/>
      <c r="AA595" s="831"/>
      <c r="AB595" s="831"/>
      <c r="AC595" s="831"/>
      <c r="AD595" s="831"/>
      <c r="AE595" s="831"/>
      <c r="AF595" s="831"/>
      <c r="AG595" s="831"/>
      <c r="AH595" s="831"/>
      <c r="AI595" s="831"/>
      <c r="AJ595" s="831"/>
      <c r="AK595" s="831"/>
      <c r="AL595" s="831"/>
      <c r="AM595" s="831"/>
      <c r="AN595" s="831"/>
      <c r="AO595" s="831"/>
      <c r="AP595" s="831"/>
      <c r="AQ595" s="831"/>
      <c r="AR595" s="831"/>
      <c r="AS595" s="831"/>
      <c r="AT595" s="831"/>
      <c r="AU595" s="831"/>
      <c r="AV595" s="831"/>
      <c r="AW595" s="831"/>
      <c r="AX595" s="831"/>
      <c r="AY595" s="670"/>
      <c r="AZ595" s="670"/>
    </row>
    <row r="596" spans="1:56" s="420" customFormat="1" ht="39" customHeight="1" x14ac:dyDescent="0.25">
      <c r="A596" s="249">
        <v>1</v>
      </c>
      <c r="B596" s="413" t="s">
        <v>322</v>
      </c>
      <c r="C596" s="200" t="s">
        <v>95</v>
      </c>
      <c r="D596" s="200" t="s">
        <v>947</v>
      </c>
      <c r="E596" s="425" t="s">
        <v>323</v>
      </c>
      <c r="F596" s="250"/>
      <c r="G596" s="440">
        <v>92.9</v>
      </c>
      <c r="H596" s="440">
        <v>94</v>
      </c>
      <c r="I596" s="440" t="s">
        <v>243</v>
      </c>
      <c r="J596" s="440" t="s">
        <v>243</v>
      </c>
      <c r="K596" s="208" t="s">
        <v>1029</v>
      </c>
      <c r="L596" s="810"/>
      <c r="M596" s="810"/>
      <c r="N596" s="810"/>
      <c r="O596" s="810"/>
      <c r="P596" s="810"/>
      <c r="Q596" s="810"/>
      <c r="R596" s="810"/>
      <c r="S596" s="810"/>
      <c r="T596" s="810"/>
      <c r="U596" s="810"/>
      <c r="V596" s="810"/>
      <c r="W596" s="810"/>
      <c r="X596" s="810"/>
      <c r="Y596" s="810"/>
      <c r="Z596" s="810"/>
      <c r="AA596" s="810"/>
      <c r="AB596" s="810"/>
      <c r="AC596" s="810"/>
      <c r="AD596" s="810"/>
      <c r="AE596" s="810"/>
      <c r="AF596" s="810"/>
      <c r="AG596" s="810"/>
      <c r="AH596" s="810"/>
      <c r="AI596" s="810"/>
      <c r="AJ596" s="810"/>
      <c r="AK596" s="810"/>
      <c r="AL596" s="810"/>
      <c r="AM596" s="810"/>
      <c r="AN596" s="810"/>
      <c r="AO596" s="810"/>
      <c r="AP596" s="810"/>
      <c r="AQ596" s="810"/>
      <c r="AR596" s="810"/>
      <c r="AS596" s="810"/>
      <c r="AT596" s="810"/>
      <c r="AU596" s="810"/>
      <c r="AV596" s="810"/>
      <c r="AW596" s="810"/>
      <c r="AX596" s="810"/>
      <c r="AY596" s="676" t="s">
        <v>993</v>
      </c>
      <c r="AZ596" s="673" t="s">
        <v>974</v>
      </c>
      <c r="BA596" s="622"/>
      <c r="BB596" s="692"/>
      <c r="BC596" s="448"/>
      <c r="BD596" s="448"/>
    </row>
    <row r="597" spans="1:56" ht="47.25" customHeight="1" x14ac:dyDescent="0.25">
      <c r="A597" s="347">
        <v>2</v>
      </c>
      <c r="B597" s="355" t="s">
        <v>324</v>
      </c>
      <c r="C597" s="333" t="s">
        <v>95</v>
      </c>
      <c r="D597" s="332" t="s">
        <v>947</v>
      </c>
      <c r="E597" s="332" t="s">
        <v>300</v>
      </c>
      <c r="F597" s="332">
        <v>3738.4</v>
      </c>
      <c r="G597" s="324">
        <v>3738.4</v>
      </c>
      <c r="H597" s="411">
        <v>3738.4</v>
      </c>
      <c r="I597" s="409"/>
      <c r="J597" s="367"/>
      <c r="K597" s="526" t="s">
        <v>1337</v>
      </c>
      <c r="L597" s="833"/>
      <c r="M597" s="833"/>
      <c r="N597" s="833"/>
      <c r="O597" s="833"/>
      <c r="P597" s="833"/>
      <c r="Q597" s="833"/>
      <c r="R597" s="833"/>
      <c r="S597" s="833"/>
      <c r="T597" s="833"/>
      <c r="U597" s="833"/>
      <c r="V597" s="833"/>
      <c r="W597" s="833"/>
      <c r="X597" s="833"/>
      <c r="Y597" s="833"/>
      <c r="Z597" s="833"/>
      <c r="AA597" s="833"/>
      <c r="AB597" s="833"/>
      <c r="AC597" s="833"/>
      <c r="AD597" s="833"/>
      <c r="AE597" s="833"/>
      <c r="AF597" s="833"/>
      <c r="AG597" s="833"/>
      <c r="AH597" s="833"/>
      <c r="AI597" s="833"/>
      <c r="AJ597" s="833"/>
      <c r="AK597" s="833"/>
      <c r="AL597" s="833"/>
      <c r="AM597" s="833"/>
      <c r="AN597" s="833"/>
      <c r="AO597" s="833"/>
      <c r="AP597" s="833"/>
      <c r="AQ597" s="833"/>
      <c r="AR597" s="833"/>
      <c r="AS597" s="833"/>
      <c r="AT597" s="833"/>
      <c r="AU597" s="833"/>
      <c r="AV597" s="833"/>
      <c r="AW597" s="833"/>
      <c r="AX597" s="833"/>
      <c r="AY597" s="677" t="s">
        <v>993</v>
      </c>
      <c r="AZ597" s="670" t="s">
        <v>974</v>
      </c>
    </row>
    <row r="598" spans="1:56" ht="31.5" customHeight="1" x14ac:dyDescent="0.25">
      <c r="A598" s="8"/>
      <c r="B598" s="7" t="s">
        <v>15</v>
      </c>
      <c r="C598" s="112" t="s">
        <v>26</v>
      </c>
      <c r="D598" s="158"/>
      <c r="E598" s="221"/>
      <c r="F598" s="221"/>
      <c r="G598" s="221">
        <f>G602+G601+G600</f>
        <v>876.9</v>
      </c>
      <c r="H598" s="221">
        <f>H602+H601+H600</f>
        <v>876.9</v>
      </c>
      <c r="I598" s="216"/>
      <c r="J598" s="236"/>
      <c r="K598" s="503"/>
      <c r="L598" s="773"/>
      <c r="M598" s="773"/>
      <c r="N598" s="773"/>
      <c r="O598" s="773"/>
      <c r="P598" s="773"/>
      <c r="Q598" s="773"/>
      <c r="R598" s="773"/>
      <c r="S598" s="773"/>
      <c r="T598" s="773"/>
      <c r="U598" s="773"/>
      <c r="V598" s="773"/>
      <c r="W598" s="773"/>
      <c r="X598" s="773"/>
      <c r="Y598" s="773"/>
      <c r="Z598" s="773"/>
      <c r="AA598" s="773"/>
      <c r="AB598" s="773"/>
      <c r="AC598" s="773"/>
      <c r="AD598" s="773"/>
      <c r="AE598" s="773"/>
      <c r="AF598" s="773"/>
      <c r="AG598" s="773"/>
      <c r="AH598" s="773"/>
      <c r="AI598" s="773"/>
      <c r="AJ598" s="773"/>
      <c r="AK598" s="773"/>
      <c r="AL598" s="773"/>
      <c r="AM598" s="773"/>
      <c r="AN598" s="773"/>
      <c r="AO598" s="773"/>
      <c r="AP598" s="773"/>
      <c r="AQ598" s="773"/>
      <c r="AR598" s="773"/>
      <c r="AS598" s="773"/>
      <c r="AT598" s="773"/>
      <c r="AU598" s="773"/>
      <c r="AV598" s="773"/>
      <c r="AW598" s="773"/>
      <c r="AX598" s="773"/>
      <c r="AY598" s="681"/>
      <c r="AZ598" s="669"/>
      <c r="BC598" s="103">
        <v>2</v>
      </c>
    </row>
    <row r="599" spans="1:56" ht="15.75" customHeight="1" x14ac:dyDescent="0.25">
      <c r="A599" s="5"/>
      <c r="B599" s="38" t="s">
        <v>30</v>
      </c>
      <c r="C599" s="111"/>
      <c r="D599" s="446"/>
      <c r="E599" s="222"/>
      <c r="F599" s="222"/>
      <c r="G599" s="217"/>
      <c r="H599" s="217"/>
      <c r="I599" s="217"/>
      <c r="J599" s="530"/>
      <c r="K599" s="506"/>
      <c r="L599" s="779"/>
      <c r="M599" s="779"/>
      <c r="N599" s="779"/>
      <c r="O599" s="779"/>
      <c r="P599" s="779"/>
      <c r="Q599" s="779"/>
      <c r="R599" s="779"/>
      <c r="S599" s="779"/>
      <c r="T599" s="779"/>
      <c r="U599" s="779"/>
      <c r="V599" s="779"/>
      <c r="W599" s="779"/>
      <c r="X599" s="779"/>
      <c r="Y599" s="779"/>
      <c r="Z599" s="779"/>
      <c r="AA599" s="779"/>
      <c r="AB599" s="779"/>
      <c r="AC599" s="779"/>
      <c r="AD599" s="779"/>
      <c r="AE599" s="779"/>
      <c r="AF599" s="779"/>
      <c r="AG599" s="779"/>
      <c r="AH599" s="779"/>
      <c r="AI599" s="779"/>
      <c r="AJ599" s="779"/>
      <c r="AK599" s="779"/>
      <c r="AL599" s="779"/>
      <c r="AM599" s="779"/>
      <c r="AN599" s="779"/>
      <c r="AO599" s="779"/>
      <c r="AP599" s="779"/>
      <c r="AQ599" s="779"/>
      <c r="AR599" s="779"/>
      <c r="AS599" s="779"/>
      <c r="AT599" s="779"/>
      <c r="AU599" s="779"/>
      <c r="AV599" s="779"/>
      <c r="AW599" s="779"/>
      <c r="AX599" s="779"/>
      <c r="AY599" s="681"/>
      <c r="AZ599" s="669"/>
    </row>
    <row r="600" spans="1:56" ht="31.5" customHeight="1" x14ac:dyDescent="0.25">
      <c r="A600" s="5"/>
      <c r="B600" s="38" t="s">
        <v>8</v>
      </c>
      <c r="C600" s="111" t="s">
        <v>26</v>
      </c>
      <c r="D600" s="446"/>
      <c r="E600" s="222"/>
      <c r="F600" s="222"/>
      <c r="G600" s="222">
        <f t="shared" ref="G600:H602" si="5">G587</f>
        <v>0</v>
      </c>
      <c r="H600" s="222">
        <f t="shared" si="5"/>
        <v>0</v>
      </c>
      <c r="I600" s="217"/>
      <c r="J600" s="530"/>
      <c r="K600" s="506"/>
      <c r="L600" s="779"/>
      <c r="M600" s="779"/>
      <c r="N600" s="779"/>
      <c r="O600" s="779"/>
      <c r="P600" s="779"/>
      <c r="Q600" s="779"/>
      <c r="R600" s="779"/>
      <c r="S600" s="779"/>
      <c r="T600" s="779"/>
      <c r="U600" s="779"/>
      <c r="V600" s="779"/>
      <c r="W600" s="779"/>
      <c r="X600" s="779"/>
      <c r="Y600" s="779"/>
      <c r="Z600" s="779"/>
      <c r="AA600" s="779"/>
      <c r="AB600" s="779"/>
      <c r="AC600" s="779"/>
      <c r="AD600" s="779"/>
      <c r="AE600" s="779"/>
      <c r="AF600" s="779"/>
      <c r="AG600" s="779"/>
      <c r="AH600" s="779"/>
      <c r="AI600" s="779"/>
      <c r="AJ600" s="779"/>
      <c r="AK600" s="779"/>
      <c r="AL600" s="779"/>
      <c r="AM600" s="779"/>
      <c r="AN600" s="779"/>
      <c r="AO600" s="779"/>
      <c r="AP600" s="779"/>
      <c r="AQ600" s="779"/>
      <c r="AR600" s="779"/>
      <c r="AS600" s="779"/>
      <c r="AT600" s="779"/>
      <c r="AU600" s="779"/>
      <c r="AV600" s="779"/>
      <c r="AW600" s="779"/>
      <c r="AX600" s="779"/>
      <c r="AY600" s="681"/>
      <c r="AZ600" s="669"/>
      <c r="BC600" s="103">
        <v>2</v>
      </c>
    </row>
    <row r="601" spans="1:56" ht="31.5" customHeight="1" x14ac:dyDescent="0.25">
      <c r="A601" s="5"/>
      <c r="B601" s="38" t="s">
        <v>31</v>
      </c>
      <c r="C601" s="111" t="s">
        <v>26</v>
      </c>
      <c r="D601" s="446"/>
      <c r="E601" s="222"/>
      <c r="F601" s="222"/>
      <c r="G601" s="222">
        <f t="shared" si="5"/>
        <v>866.9</v>
      </c>
      <c r="H601" s="222">
        <f t="shared" si="5"/>
        <v>866.9</v>
      </c>
      <c r="I601" s="217"/>
      <c r="J601" s="530"/>
      <c r="K601" s="506"/>
      <c r="L601" s="779"/>
      <c r="M601" s="779"/>
      <c r="N601" s="779"/>
      <c r="O601" s="779"/>
      <c r="P601" s="779"/>
      <c r="Q601" s="779"/>
      <c r="R601" s="779"/>
      <c r="S601" s="779"/>
      <c r="T601" s="779"/>
      <c r="U601" s="779"/>
      <c r="V601" s="779"/>
      <c r="W601" s="779"/>
      <c r="X601" s="779"/>
      <c r="Y601" s="779"/>
      <c r="Z601" s="779"/>
      <c r="AA601" s="779"/>
      <c r="AB601" s="779"/>
      <c r="AC601" s="779"/>
      <c r="AD601" s="779"/>
      <c r="AE601" s="779"/>
      <c r="AF601" s="779"/>
      <c r="AG601" s="779"/>
      <c r="AH601" s="779"/>
      <c r="AI601" s="779"/>
      <c r="AJ601" s="779"/>
      <c r="AK601" s="779"/>
      <c r="AL601" s="779"/>
      <c r="AM601" s="779"/>
      <c r="AN601" s="779"/>
      <c r="AO601" s="779"/>
      <c r="AP601" s="779"/>
      <c r="AQ601" s="779"/>
      <c r="AR601" s="779"/>
      <c r="AS601" s="779"/>
      <c r="AT601" s="779"/>
      <c r="AU601" s="779"/>
      <c r="AV601" s="779"/>
      <c r="AW601" s="779"/>
      <c r="AX601" s="779"/>
      <c r="AY601" s="681"/>
      <c r="AZ601" s="669"/>
      <c r="BC601" s="103">
        <v>2</v>
      </c>
    </row>
    <row r="602" spans="1:56" ht="31.5" customHeight="1" x14ac:dyDescent="0.25">
      <c r="A602" s="5"/>
      <c r="B602" s="38" t="s">
        <v>32</v>
      </c>
      <c r="C602" s="111" t="s">
        <v>26</v>
      </c>
      <c r="D602" s="446"/>
      <c r="E602" s="222"/>
      <c r="F602" s="222"/>
      <c r="G602" s="222">
        <f t="shared" si="5"/>
        <v>10</v>
      </c>
      <c r="H602" s="222">
        <f t="shared" si="5"/>
        <v>10</v>
      </c>
      <c r="I602" s="217"/>
      <c r="J602" s="530"/>
      <c r="K602" s="506"/>
      <c r="L602" s="779"/>
      <c r="M602" s="779"/>
      <c r="N602" s="779"/>
      <c r="O602" s="779"/>
      <c r="P602" s="779"/>
      <c r="Q602" s="779"/>
      <c r="R602" s="779"/>
      <c r="S602" s="779"/>
      <c r="T602" s="779"/>
      <c r="U602" s="779"/>
      <c r="V602" s="779"/>
      <c r="W602" s="779"/>
      <c r="X602" s="779"/>
      <c r="Y602" s="779"/>
      <c r="Z602" s="779"/>
      <c r="AA602" s="779"/>
      <c r="AB602" s="779"/>
      <c r="AC602" s="779"/>
      <c r="AD602" s="779"/>
      <c r="AE602" s="779"/>
      <c r="AF602" s="779"/>
      <c r="AG602" s="779"/>
      <c r="AH602" s="779"/>
      <c r="AI602" s="779"/>
      <c r="AJ602" s="779"/>
      <c r="AK602" s="779"/>
      <c r="AL602" s="779"/>
      <c r="AM602" s="779"/>
      <c r="AN602" s="779"/>
      <c r="AO602" s="779"/>
      <c r="AP602" s="779"/>
      <c r="AQ602" s="779"/>
      <c r="AR602" s="779"/>
      <c r="AS602" s="779"/>
      <c r="AT602" s="779"/>
      <c r="AU602" s="779"/>
      <c r="AV602" s="779"/>
      <c r="AW602" s="779"/>
      <c r="AX602" s="779"/>
      <c r="AY602" s="681"/>
      <c r="AZ602" s="669"/>
      <c r="BC602" s="103">
        <v>2</v>
      </c>
    </row>
    <row r="603" spans="1:56" s="434" customFormat="1" ht="14.25" customHeight="1" x14ac:dyDescent="0.25">
      <c r="A603" s="179"/>
      <c r="B603" s="180" t="s">
        <v>357</v>
      </c>
      <c r="C603" s="181"/>
      <c r="D603" s="475"/>
      <c r="E603" s="224"/>
      <c r="F603" s="538"/>
      <c r="G603" s="538"/>
      <c r="H603" s="538"/>
      <c r="I603" s="538"/>
      <c r="J603" s="538"/>
      <c r="K603" s="511"/>
      <c r="L603" s="794"/>
      <c r="M603" s="794"/>
      <c r="N603" s="794"/>
      <c r="O603" s="794"/>
      <c r="P603" s="794"/>
      <c r="Q603" s="794"/>
      <c r="R603" s="794"/>
      <c r="S603" s="794"/>
      <c r="T603" s="794"/>
      <c r="U603" s="794"/>
      <c r="V603" s="794"/>
      <c r="W603" s="794"/>
      <c r="X603" s="794"/>
      <c r="Y603" s="794"/>
      <c r="Z603" s="794"/>
      <c r="AA603" s="794"/>
      <c r="AB603" s="794"/>
      <c r="AC603" s="794"/>
      <c r="AD603" s="794"/>
      <c r="AE603" s="794"/>
      <c r="AF603" s="794"/>
      <c r="AG603" s="794"/>
      <c r="AH603" s="794"/>
      <c r="AI603" s="794"/>
      <c r="AJ603" s="794"/>
      <c r="AK603" s="794"/>
      <c r="AL603" s="794"/>
      <c r="AM603" s="794"/>
      <c r="AN603" s="794"/>
      <c r="AO603" s="794"/>
      <c r="AP603" s="794"/>
      <c r="AQ603" s="794"/>
      <c r="AR603" s="794"/>
      <c r="AS603" s="794"/>
      <c r="AT603" s="794"/>
      <c r="AU603" s="794"/>
      <c r="AV603" s="794"/>
      <c r="AW603" s="794"/>
      <c r="AX603" s="794"/>
      <c r="AY603" s="682"/>
      <c r="AZ603" s="682"/>
      <c r="BA603" s="618"/>
      <c r="BB603" s="690"/>
      <c r="BC603" s="183"/>
      <c r="BD603" s="183"/>
    </row>
    <row r="604" spans="1:56" ht="15.75" customHeight="1" x14ac:dyDescent="0.25">
      <c r="A604" s="11"/>
      <c r="B604" s="7" t="s">
        <v>612</v>
      </c>
      <c r="C604" s="99"/>
      <c r="D604" s="156"/>
      <c r="E604" s="219"/>
      <c r="F604" s="219"/>
      <c r="G604" s="496"/>
      <c r="H604" s="496"/>
      <c r="I604" s="496"/>
      <c r="J604" s="543"/>
      <c r="K604" s="514"/>
      <c r="L604" s="798"/>
      <c r="M604" s="798"/>
      <c r="N604" s="798"/>
      <c r="O604" s="798"/>
      <c r="P604" s="798"/>
      <c r="Q604" s="798"/>
      <c r="R604" s="798"/>
      <c r="S604" s="798"/>
      <c r="T604" s="798"/>
      <c r="U604" s="798"/>
      <c r="V604" s="798"/>
      <c r="W604" s="798"/>
      <c r="X604" s="798"/>
      <c r="Y604" s="798"/>
      <c r="Z604" s="798"/>
      <c r="AA604" s="798"/>
      <c r="AB604" s="798"/>
      <c r="AC604" s="798"/>
      <c r="AD604" s="798"/>
      <c r="AE604" s="798"/>
      <c r="AF604" s="798"/>
      <c r="AG604" s="798"/>
      <c r="AH604" s="798"/>
      <c r="AI604" s="798"/>
      <c r="AJ604" s="798"/>
      <c r="AK604" s="798"/>
      <c r="AL604" s="798"/>
      <c r="AM604" s="798"/>
      <c r="AN604" s="798"/>
      <c r="AO604" s="798"/>
      <c r="AP604" s="798"/>
      <c r="AQ604" s="798"/>
      <c r="AR604" s="798"/>
      <c r="AS604" s="798"/>
      <c r="AT604" s="798"/>
      <c r="AU604" s="798"/>
      <c r="AV604" s="798"/>
      <c r="AW604" s="798"/>
      <c r="AX604" s="798"/>
      <c r="AY604" s="682"/>
      <c r="AZ604" s="682"/>
    </row>
    <row r="605" spans="1:56" ht="15.75" customHeight="1" x14ac:dyDescent="0.25">
      <c r="A605" s="11"/>
      <c r="B605" s="401" t="s">
        <v>77</v>
      </c>
      <c r="C605" s="114"/>
      <c r="D605" s="156"/>
      <c r="E605" s="219"/>
      <c r="F605" s="219"/>
      <c r="G605" s="219"/>
      <c r="H605" s="219"/>
      <c r="I605" s="216"/>
      <c r="J605" s="236"/>
      <c r="K605" s="503"/>
      <c r="L605" s="773"/>
      <c r="M605" s="773"/>
      <c r="N605" s="773"/>
      <c r="O605" s="773"/>
      <c r="P605" s="773"/>
      <c r="Q605" s="773"/>
      <c r="R605" s="773"/>
      <c r="S605" s="773"/>
      <c r="T605" s="773"/>
      <c r="U605" s="773"/>
      <c r="V605" s="773"/>
      <c r="W605" s="773"/>
      <c r="X605" s="773"/>
      <c r="Y605" s="773"/>
      <c r="Z605" s="773"/>
      <c r="AA605" s="773"/>
      <c r="AB605" s="773"/>
      <c r="AC605" s="773"/>
      <c r="AD605" s="773"/>
      <c r="AE605" s="773"/>
      <c r="AF605" s="773"/>
      <c r="AG605" s="773"/>
      <c r="AH605" s="773"/>
      <c r="AI605" s="773"/>
      <c r="AJ605" s="773"/>
      <c r="AK605" s="773"/>
      <c r="AL605" s="773"/>
      <c r="AM605" s="773"/>
      <c r="AN605" s="773"/>
      <c r="AO605" s="773"/>
      <c r="AP605" s="773"/>
      <c r="AQ605" s="773"/>
      <c r="AR605" s="773"/>
      <c r="AS605" s="773"/>
      <c r="AT605" s="773"/>
      <c r="AU605" s="773"/>
      <c r="AV605" s="773"/>
      <c r="AW605" s="773"/>
      <c r="AX605" s="773"/>
      <c r="AY605" s="683"/>
      <c r="AZ605" s="682"/>
    </row>
    <row r="606" spans="1:56" ht="63" customHeight="1" x14ac:dyDescent="0.25">
      <c r="A606" s="397">
        <v>1</v>
      </c>
      <c r="B606" s="209" t="s">
        <v>447</v>
      </c>
      <c r="C606" s="210" t="s">
        <v>38</v>
      </c>
      <c r="D606" s="425" t="s">
        <v>675</v>
      </c>
      <c r="E606" s="342" t="s">
        <v>730</v>
      </c>
      <c r="F606" s="206"/>
      <c r="G606" s="390">
        <v>7.5</v>
      </c>
      <c r="H606" s="390">
        <v>6</v>
      </c>
      <c r="I606" s="438" t="s">
        <v>947</v>
      </c>
      <c r="J606" s="451" t="s">
        <v>947</v>
      </c>
      <c r="K606" s="243" t="s">
        <v>1030</v>
      </c>
      <c r="L606" s="770"/>
      <c r="M606" s="770"/>
      <c r="N606" s="770"/>
      <c r="O606" s="770"/>
      <c r="P606" s="770"/>
      <c r="Q606" s="770"/>
      <c r="R606" s="770"/>
      <c r="S606" s="770"/>
      <c r="T606" s="770"/>
      <c r="U606" s="770"/>
      <c r="V606" s="770"/>
      <c r="W606" s="770"/>
      <c r="X606" s="770"/>
      <c r="Y606" s="770"/>
      <c r="Z606" s="770"/>
      <c r="AA606" s="770"/>
      <c r="AB606" s="770"/>
      <c r="AC606" s="770"/>
      <c r="AD606" s="770"/>
      <c r="AE606" s="770"/>
      <c r="AF606" s="770"/>
      <c r="AG606" s="770"/>
      <c r="AH606" s="770"/>
      <c r="AI606" s="770"/>
      <c r="AJ606" s="770"/>
      <c r="AK606" s="770"/>
      <c r="AL606" s="770"/>
      <c r="AM606" s="770"/>
      <c r="AN606" s="770"/>
      <c r="AO606" s="770"/>
      <c r="AP606" s="770"/>
      <c r="AQ606" s="770"/>
      <c r="AR606" s="770"/>
      <c r="AS606" s="770"/>
      <c r="AT606" s="770"/>
      <c r="AU606" s="770"/>
      <c r="AV606" s="770"/>
      <c r="AW606" s="770"/>
      <c r="AX606" s="770"/>
      <c r="AY606" s="683" t="s">
        <v>993</v>
      </c>
      <c r="AZ606" s="682" t="s">
        <v>973</v>
      </c>
      <c r="BA606" s="618">
        <v>112</v>
      </c>
    </row>
    <row r="607" spans="1:56" ht="15.75" customHeight="1" x14ac:dyDescent="0.25">
      <c r="A607" s="90"/>
      <c r="B607" s="415" t="s">
        <v>37</v>
      </c>
      <c r="C607" s="110"/>
      <c r="D607" s="160"/>
      <c r="E607" s="223"/>
      <c r="F607" s="223"/>
      <c r="G607" s="223"/>
      <c r="H607" s="223"/>
      <c r="I607" s="223"/>
      <c r="J607" s="528"/>
      <c r="K607" s="242"/>
      <c r="L607" s="771"/>
      <c r="M607" s="771"/>
      <c r="N607" s="771"/>
      <c r="O607" s="771"/>
      <c r="P607" s="771"/>
      <c r="Q607" s="771"/>
      <c r="R607" s="771"/>
      <c r="S607" s="771"/>
      <c r="T607" s="771"/>
      <c r="U607" s="771"/>
      <c r="V607" s="771"/>
      <c r="W607" s="771"/>
      <c r="X607" s="771"/>
      <c r="Y607" s="771"/>
      <c r="Z607" s="771"/>
      <c r="AA607" s="771"/>
      <c r="AB607" s="771"/>
      <c r="AC607" s="771"/>
      <c r="AD607" s="771"/>
      <c r="AE607" s="771"/>
      <c r="AF607" s="771"/>
      <c r="AG607" s="771"/>
      <c r="AH607" s="771"/>
      <c r="AI607" s="771"/>
      <c r="AJ607" s="771"/>
      <c r="AK607" s="771"/>
      <c r="AL607" s="771"/>
      <c r="AM607" s="771"/>
      <c r="AN607" s="771"/>
      <c r="AO607" s="771"/>
      <c r="AP607" s="771"/>
      <c r="AQ607" s="771"/>
      <c r="AR607" s="771"/>
      <c r="AS607" s="771"/>
      <c r="AT607" s="771"/>
      <c r="AU607" s="771"/>
      <c r="AV607" s="771"/>
      <c r="AW607" s="771"/>
      <c r="AX607" s="771"/>
      <c r="AY607" s="684"/>
      <c r="AZ607" s="684"/>
    </row>
    <row r="608" spans="1:56" ht="68.25" customHeight="1" x14ac:dyDescent="0.25">
      <c r="A608" s="399">
        <v>1</v>
      </c>
      <c r="B608" s="345" t="s">
        <v>448</v>
      </c>
      <c r="C608" s="343" t="s">
        <v>11</v>
      </c>
      <c r="D608" s="342" t="s">
        <v>947</v>
      </c>
      <c r="E608" s="342" t="s">
        <v>65</v>
      </c>
      <c r="F608" s="342"/>
      <c r="G608" s="286" t="s">
        <v>731</v>
      </c>
      <c r="H608" s="571"/>
      <c r="I608" s="468"/>
      <c r="J608" s="451"/>
      <c r="K608" s="243" t="s">
        <v>1026</v>
      </c>
      <c r="L608" s="770"/>
      <c r="M608" s="770"/>
      <c r="N608" s="770"/>
      <c r="O608" s="770"/>
      <c r="P608" s="770"/>
      <c r="Q608" s="770"/>
      <c r="R608" s="770"/>
      <c r="S608" s="770"/>
      <c r="T608" s="770"/>
      <c r="U608" s="770"/>
      <c r="V608" s="770"/>
      <c r="W608" s="770"/>
      <c r="X608" s="770"/>
      <c r="Y608" s="770"/>
      <c r="Z608" s="770"/>
      <c r="AA608" s="770"/>
      <c r="AB608" s="770"/>
      <c r="AC608" s="770"/>
      <c r="AD608" s="770"/>
      <c r="AE608" s="770"/>
      <c r="AF608" s="770"/>
      <c r="AG608" s="770"/>
      <c r="AH608" s="770"/>
      <c r="AI608" s="770"/>
      <c r="AJ608" s="770"/>
      <c r="AK608" s="770"/>
      <c r="AL608" s="770"/>
      <c r="AM608" s="770"/>
      <c r="AN608" s="770"/>
      <c r="AO608" s="770"/>
      <c r="AP608" s="770"/>
      <c r="AQ608" s="770"/>
      <c r="AR608" s="770"/>
      <c r="AS608" s="770"/>
      <c r="AT608" s="770"/>
      <c r="AU608" s="770"/>
      <c r="AV608" s="770"/>
      <c r="AW608" s="770"/>
      <c r="AX608" s="770"/>
      <c r="AY608" s="683" t="s">
        <v>993</v>
      </c>
      <c r="AZ608" s="682" t="s">
        <v>974</v>
      </c>
    </row>
    <row r="609" spans="1:55" ht="66" customHeight="1" x14ac:dyDescent="0.25">
      <c r="A609" s="399">
        <v>2</v>
      </c>
      <c r="B609" s="345" t="s">
        <v>449</v>
      </c>
      <c r="C609" s="343" t="s">
        <v>11</v>
      </c>
      <c r="D609" s="342" t="s">
        <v>947</v>
      </c>
      <c r="E609" s="342" t="s">
        <v>121</v>
      </c>
      <c r="F609" s="342"/>
      <c r="G609" s="286" t="s">
        <v>731</v>
      </c>
      <c r="H609" s="571"/>
      <c r="I609" s="438"/>
      <c r="J609" s="451"/>
      <c r="K609" s="243" t="s">
        <v>1025</v>
      </c>
      <c r="L609" s="770"/>
      <c r="M609" s="770"/>
      <c r="N609" s="770"/>
      <c r="O609" s="770"/>
      <c r="P609" s="770"/>
      <c r="Q609" s="770"/>
      <c r="R609" s="770"/>
      <c r="S609" s="770"/>
      <c r="T609" s="770"/>
      <c r="U609" s="770"/>
      <c r="V609" s="770"/>
      <c r="W609" s="770"/>
      <c r="X609" s="770"/>
      <c r="Y609" s="770"/>
      <c r="Z609" s="770"/>
      <c r="AA609" s="770"/>
      <c r="AB609" s="770"/>
      <c r="AC609" s="770"/>
      <c r="AD609" s="770"/>
      <c r="AE609" s="770"/>
      <c r="AF609" s="770"/>
      <c r="AG609" s="770"/>
      <c r="AH609" s="770"/>
      <c r="AI609" s="770"/>
      <c r="AJ609" s="770"/>
      <c r="AK609" s="770"/>
      <c r="AL609" s="770"/>
      <c r="AM609" s="770"/>
      <c r="AN609" s="770"/>
      <c r="AO609" s="770"/>
      <c r="AP609" s="770"/>
      <c r="AQ609" s="770"/>
      <c r="AR609" s="770"/>
      <c r="AS609" s="770"/>
      <c r="AT609" s="770"/>
      <c r="AU609" s="770"/>
      <c r="AV609" s="770"/>
      <c r="AW609" s="770"/>
      <c r="AX609" s="770"/>
      <c r="AY609" s="683" t="s">
        <v>993</v>
      </c>
      <c r="AZ609" s="682" t="s">
        <v>974</v>
      </c>
    </row>
    <row r="610" spans="1:55" ht="95.25" customHeight="1" x14ac:dyDescent="0.25">
      <c r="A610" s="399">
        <v>3</v>
      </c>
      <c r="B610" s="345" t="s">
        <v>450</v>
      </c>
      <c r="C610" s="343" t="s">
        <v>11</v>
      </c>
      <c r="D610" s="342" t="s">
        <v>947</v>
      </c>
      <c r="E610" s="342" t="s">
        <v>121</v>
      </c>
      <c r="F610" s="342"/>
      <c r="G610" s="286" t="s">
        <v>731</v>
      </c>
      <c r="H610" s="571"/>
      <c r="I610" s="438"/>
      <c r="J610" s="451"/>
      <c r="K610" s="243" t="s">
        <v>1267</v>
      </c>
      <c r="L610" s="770"/>
      <c r="M610" s="770"/>
      <c r="N610" s="770"/>
      <c r="O610" s="770"/>
      <c r="P610" s="770"/>
      <c r="Q610" s="770"/>
      <c r="R610" s="770"/>
      <c r="S610" s="770"/>
      <c r="T610" s="770"/>
      <c r="U610" s="770"/>
      <c r="V610" s="770"/>
      <c r="W610" s="770"/>
      <c r="X610" s="770"/>
      <c r="Y610" s="770"/>
      <c r="Z610" s="770"/>
      <c r="AA610" s="770"/>
      <c r="AB610" s="770"/>
      <c r="AC610" s="770"/>
      <c r="AD610" s="770"/>
      <c r="AE610" s="770"/>
      <c r="AF610" s="770"/>
      <c r="AG610" s="770"/>
      <c r="AH610" s="770"/>
      <c r="AI610" s="770"/>
      <c r="AJ610" s="770"/>
      <c r="AK610" s="770"/>
      <c r="AL610" s="770"/>
      <c r="AM610" s="770"/>
      <c r="AN610" s="770"/>
      <c r="AO610" s="770"/>
      <c r="AP610" s="770"/>
      <c r="AQ610" s="770"/>
      <c r="AR610" s="770"/>
      <c r="AS610" s="770"/>
      <c r="AT610" s="770"/>
      <c r="AU610" s="770"/>
      <c r="AV610" s="770"/>
      <c r="AW610" s="770"/>
      <c r="AX610" s="770"/>
      <c r="AY610" s="683" t="s">
        <v>993</v>
      </c>
      <c r="AZ610" s="682" t="s">
        <v>974</v>
      </c>
    </row>
    <row r="611" spans="1:55" ht="31.5" customHeight="1" x14ac:dyDescent="0.25">
      <c r="A611" s="24"/>
      <c r="B611" s="7" t="s">
        <v>15</v>
      </c>
      <c r="C611" s="144" t="s">
        <v>26</v>
      </c>
      <c r="D611" s="428"/>
      <c r="E611" s="236"/>
      <c r="F611" s="236"/>
      <c r="G611" s="221">
        <f>G613+G614+G615</f>
        <v>0</v>
      </c>
      <c r="H611" s="221">
        <f>H613+H614+H615</f>
        <v>0</v>
      </c>
      <c r="I611" s="216"/>
      <c r="J611" s="236"/>
      <c r="K611" s="503"/>
      <c r="L611" s="773"/>
      <c r="M611" s="773"/>
      <c r="N611" s="773"/>
      <c r="O611" s="773"/>
      <c r="P611" s="773"/>
      <c r="Q611" s="773"/>
      <c r="R611" s="773"/>
      <c r="S611" s="773"/>
      <c r="T611" s="773"/>
      <c r="U611" s="773"/>
      <c r="V611" s="773"/>
      <c r="W611" s="773"/>
      <c r="X611" s="773"/>
      <c r="Y611" s="773"/>
      <c r="Z611" s="773"/>
      <c r="AA611" s="773"/>
      <c r="AB611" s="773"/>
      <c r="AC611" s="773"/>
      <c r="AD611" s="773"/>
      <c r="AE611" s="773"/>
      <c r="AF611" s="773"/>
      <c r="AG611" s="773"/>
      <c r="AH611" s="773"/>
      <c r="AI611" s="773"/>
      <c r="AJ611" s="773"/>
      <c r="AK611" s="773"/>
      <c r="AL611" s="773"/>
      <c r="AM611" s="773"/>
      <c r="AN611" s="773"/>
      <c r="AO611" s="773"/>
      <c r="AP611" s="773"/>
      <c r="AQ611" s="773"/>
      <c r="AR611" s="773"/>
      <c r="AS611" s="773"/>
      <c r="AT611" s="773"/>
      <c r="AU611" s="773"/>
      <c r="AV611" s="773"/>
      <c r="AW611" s="773"/>
      <c r="AX611" s="773"/>
      <c r="AY611" s="683"/>
      <c r="AZ611" s="682"/>
      <c r="BC611" s="103">
        <v>2</v>
      </c>
    </row>
    <row r="612" spans="1:55" ht="15.75" customHeight="1" x14ac:dyDescent="0.25">
      <c r="A612" s="5"/>
      <c r="B612" s="38" t="s">
        <v>30</v>
      </c>
      <c r="C612" s="111"/>
      <c r="D612" s="385"/>
      <c r="E612" s="217"/>
      <c r="F612" s="217"/>
      <c r="G612" s="217"/>
      <c r="H612" s="217"/>
      <c r="I612" s="217"/>
      <c r="J612" s="530"/>
      <c r="K612" s="506"/>
      <c r="L612" s="779"/>
      <c r="M612" s="779"/>
      <c r="N612" s="779"/>
      <c r="O612" s="779"/>
      <c r="P612" s="779"/>
      <c r="Q612" s="779"/>
      <c r="R612" s="779"/>
      <c r="S612" s="779"/>
      <c r="T612" s="779"/>
      <c r="U612" s="779"/>
      <c r="V612" s="779"/>
      <c r="W612" s="779"/>
      <c r="X612" s="779"/>
      <c r="Y612" s="779"/>
      <c r="Z612" s="779"/>
      <c r="AA612" s="779"/>
      <c r="AB612" s="779"/>
      <c r="AC612" s="779"/>
      <c r="AD612" s="779"/>
      <c r="AE612" s="779"/>
      <c r="AF612" s="779"/>
      <c r="AG612" s="779"/>
      <c r="AH612" s="779"/>
      <c r="AI612" s="779"/>
      <c r="AJ612" s="779"/>
      <c r="AK612" s="779"/>
      <c r="AL612" s="779"/>
      <c r="AM612" s="779"/>
      <c r="AN612" s="779"/>
      <c r="AO612" s="779"/>
      <c r="AP612" s="779"/>
      <c r="AQ612" s="779"/>
      <c r="AR612" s="779"/>
      <c r="AS612" s="779"/>
      <c r="AT612" s="779"/>
      <c r="AU612" s="779"/>
      <c r="AV612" s="779"/>
      <c r="AW612" s="779"/>
      <c r="AX612" s="779"/>
      <c r="AY612" s="683"/>
      <c r="AZ612" s="682"/>
    </row>
    <row r="613" spans="1:55" ht="31.5" customHeight="1" x14ac:dyDescent="0.25">
      <c r="A613" s="3"/>
      <c r="B613" s="3" t="s">
        <v>8</v>
      </c>
      <c r="C613" s="145" t="s">
        <v>26</v>
      </c>
      <c r="D613" s="385"/>
      <c r="E613" s="217"/>
      <c r="F613" s="217"/>
      <c r="G613" s="222">
        <v>0</v>
      </c>
      <c r="H613" s="222">
        <v>0</v>
      </c>
      <c r="I613" s="217"/>
      <c r="J613" s="530"/>
      <c r="K613" s="506"/>
      <c r="L613" s="779"/>
      <c r="M613" s="779"/>
      <c r="N613" s="779"/>
      <c r="O613" s="779"/>
      <c r="P613" s="779"/>
      <c r="Q613" s="779"/>
      <c r="R613" s="779"/>
      <c r="S613" s="779"/>
      <c r="T613" s="779"/>
      <c r="U613" s="779"/>
      <c r="V613" s="779"/>
      <c r="W613" s="779"/>
      <c r="X613" s="779"/>
      <c r="Y613" s="779"/>
      <c r="Z613" s="779"/>
      <c r="AA613" s="779"/>
      <c r="AB613" s="779"/>
      <c r="AC613" s="779"/>
      <c r="AD613" s="779"/>
      <c r="AE613" s="779"/>
      <c r="AF613" s="779"/>
      <c r="AG613" s="779"/>
      <c r="AH613" s="779"/>
      <c r="AI613" s="779"/>
      <c r="AJ613" s="779"/>
      <c r="AK613" s="779"/>
      <c r="AL613" s="779"/>
      <c r="AM613" s="779"/>
      <c r="AN613" s="779"/>
      <c r="AO613" s="779"/>
      <c r="AP613" s="779"/>
      <c r="AQ613" s="779"/>
      <c r="AR613" s="779"/>
      <c r="AS613" s="779"/>
      <c r="AT613" s="779"/>
      <c r="AU613" s="779"/>
      <c r="AV613" s="779"/>
      <c r="AW613" s="779"/>
      <c r="AX613" s="779"/>
      <c r="AY613" s="683"/>
      <c r="AZ613" s="682"/>
      <c r="BC613" s="103">
        <v>2</v>
      </c>
    </row>
    <row r="614" spans="1:55" ht="31.5" customHeight="1" x14ac:dyDescent="0.25">
      <c r="A614" s="3"/>
      <c r="B614" s="3" t="s">
        <v>31</v>
      </c>
      <c r="C614" s="145" t="s">
        <v>26</v>
      </c>
      <c r="D614" s="385"/>
      <c r="E614" s="217"/>
      <c r="F614" s="217"/>
      <c r="G614" s="222">
        <v>0</v>
      </c>
      <c r="H614" s="222">
        <v>0</v>
      </c>
      <c r="I614" s="217"/>
      <c r="J614" s="530"/>
      <c r="K614" s="506"/>
      <c r="L614" s="779"/>
      <c r="M614" s="779"/>
      <c r="N614" s="779"/>
      <c r="O614" s="779"/>
      <c r="P614" s="779"/>
      <c r="Q614" s="779"/>
      <c r="R614" s="779"/>
      <c r="S614" s="779"/>
      <c r="T614" s="779"/>
      <c r="U614" s="779"/>
      <c r="V614" s="779"/>
      <c r="W614" s="779"/>
      <c r="X614" s="779"/>
      <c r="Y614" s="779"/>
      <c r="Z614" s="779"/>
      <c r="AA614" s="779"/>
      <c r="AB614" s="779"/>
      <c r="AC614" s="779"/>
      <c r="AD614" s="779"/>
      <c r="AE614" s="779"/>
      <c r="AF614" s="779"/>
      <c r="AG614" s="779"/>
      <c r="AH614" s="779"/>
      <c r="AI614" s="779"/>
      <c r="AJ614" s="779"/>
      <c r="AK614" s="779"/>
      <c r="AL614" s="779"/>
      <c r="AM614" s="779"/>
      <c r="AN614" s="779"/>
      <c r="AO614" s="779"/>
      <c r="AP614" s="779"/>
      <c r="AQ614" s="779"/>
      <c r="AR614" s="779"/>
      <c r="AS614" s="779"/>
      <c r="AT614" s="779"/>
      <c r="AU614" s="779"/>
      <c r="AV614" s="779"/>
      <c r="AW614" s="779"/>
      <c r="AX614" s="779"/>
      <c r="AY614" s="683"/>
      <c r="AZ614" s="682"/>
      <c r="BC614" s="103">
        <v>2</v>
      </c>
    </row>
    <row r="615" spans="1:55" ht="31.5" customHeight="1" x14ac:dyDescent="0.25">
      <c r="A615" s="3"/>
      <c r="B615" s="3" t="s">
        <v>32</v>
      </c>
      <c r="C615" s="145" t="s">
        <v>26</v>
      </c>
      <c r="D615" s="385"/>
      <c r="E615" s="217"/>
      <c r="F615" s="217"/>
      <c r="G615" s="222">
        <v>0</v>
      </c>
      <c r="H615" s="222">
        <v>0</v>
      </c>
      <c r="I615" s="217"/>
      <c r="J615" s="530"/>
      <c r="K615" s="506"/>
      <c r="L615" s="779"/>
      <c r="M615" s="779"/>
      <c r="N615" s="779"/>
      <c r="O615" s="779"/>
      <c r="P615" s="779"/>
      <c r="Q615" s="779"/>
      <c r="R615" s="779"/>
      <c r="S615" s="779"/>
      <c r="T615" s="779"/>
      <c r="U615" s="779"/>
      <c r="V615" s="779"/>
      <c r="W615" s="779"/>
      <c r="X615" s="779"/>
      <c r="Y615" s="779"/>
      <c r="Z615" s="779"/>
      <c r="AA615" s="779"/>
      <c r="AB615" s="779"/>
      <c r="AC615" s="779"/>
      <c r="AD615" s="779"/>
      <c r="AE615" s="779"/>
      <c r="AF615" s="779"/>
      <c r="AG615" s="779"/>
      <c r="AH615" s="779"/>
      <c r="AI615" s="779"/>
      <c r="AJ615" s="779"/>
      <c r="AK615" s="779"/>
      <c r="AL615" s="779"/>
      <c r="AM615" s="779"/>
      <c r="AN615" s="779"/>
      <c r="AO615" s="779"/>
      <c r="AP615" s="779"/>
      <c r="AQ615" s="779"/>
      <c r="AR615" s="779"/>
      <c r="AS615" s="779"/>
      <c r="AT615" s="779"/>
      <c r="AU615" s="779"/>
      <c r="AV615" s="779"/>
      <c r="AW615" s="779"/>
      <c r="AX615" s="779"/>
      <c r="AY615" s="683"/>
      <c r="AZ615" s="682"/>
      <c r="BC615" s="103">
        <v>2</v>
      </c>
    </row>
    <row r="616" spans="1:55" ht="16.5" customHeight="1" x14ac:dyDescent="0.25">
      <c r="A616" s="20"/>
      <c r="B616" s="43"/>
      <c r="C616" s="146"/>
      <c r="D616" s="43"/>
      <c r="E616" s="438"/>
      <c r="F616" s="438"/>
      <c r="G616" s="438"/>
      <c r="H616" s="438"/>
      <c r="I616" s="438"/>
      <c r="J616" s="451"/>
      <c r="K616" s="243"/>
      <c r="L616" s="770"/>
      <c r="M616" s="770"/>
      <c r="N616" s="770"/>
      <c r="O616" s="770"/>
      <c r="P616" s="770"/>
      <c r="Q616" s="770"/>
      <c r="R616" s="770"/>
      <c r="S616" s="770"/>
      <c r="T616" s="770"/>
      <c r="U616" s="770"/>
      <c r="V616" s="770"/>
      <c r="W616" s="770"/>
      <c r="X616" s="770"/>
      <c r="Y616" s="770"/>
      <c r="Z616" s="770"/>
      <c r="AA616" s="770"/>
      <c r="AB616" s="770"/>
      <c r="AC616" s="770"/>
      <c r="AD616" s="770"/>
      <c r="AE616" s="770"/>
      <c r="AF616" s="770"/>
      <c r="AG616" s="770"/>
      <c r="AH616" s="770"/>
      <c r="AI616" s="770"/>
      <c r="AJ616" s="770"/>
      <c r="AK616" s="770"/>
      <c r="AL616" s="770"/>
      <c r="AM616" s="770"/>
      <c r="AN616" s="770"/>
      <c r="AO616" s="770"/>
      <c r="AP616" s="770"/>
      <c r="AQ616" s="770"/>
      <c r="AR616" s="770"/>
      <c r="AS616" s="770"/>
      <c r="AT616" s="770"/>
      <c r="AU616" s="770"/>
      <c r="AV616" s="770"/>
      <c r="AW616" s="770"/>
      <c r="AX616" s="770"/>
      <c r="BA616" s="622"/>
      <c r="BC616" s="103">
        <v>1</v>
      </c>
    </row>
    <row r="617" spans="1:55" ht="31.5" customHeight="1" x14ac:dyDescent="0.25">
      <c r="A617" s="11"/>
      <c r="B617" s="10" t="s">
        <v>613</v>
      </c>
      <c r="C617" s="147" t="s">
        <v>26</v>
      </c>
      <c r="D617" s="481"/>
      <c r="E617" s="28"/>
      <c r="F617" s="569"/>
      <c r="G617" s="59">
        <f>G619+G620+G621</f>
        <v>176636.855044</v>
      </c>
      <c r="H617" s="59">
        <f>H619+H620+H621</f>
        <v>162550.08547500003</v>
      </c>
      <c r="I617" s="59"/>
      <c r="J617" s="569"/>
      <c r="K617" s="527"/>
      <c r="L617" s="792"/>
      <c r="M617" s="792"/>
      <c r="N617" s="792"/>
      <c r="O617" s="792"/>
      <c r="P617" s="792"/>
      <c r="Q617" s="792"/>
      <c r="R617" s="792"/>
      <c r="S617" s="792"/>
      <c r="T617" s="792"/>
      <c r="U617" s="792"/>
      <c r="V617" s="792"/>
      <c r="W617" s="792"/>
      <c r="X617" s="792"/>
      <c r="Y617" s="792"/>
      <c r="Z617" s="792"/>
      <c r="AA617" s="792"/>
      <c r="AB617" s="792"/>
      <c r="AC617" s="792"/>
      <c r="AD617" s="792"/>
      <c r="AE617" s="792"/>
      <c r="AF617" s="792"/>
      <c r="AG617" s="792"/>
      <c r="AH617" s="792"/>
      <c r="AI617" s="792"/>
      <c r="AJ617" s="792"/>
      <c r="AK617" s="792"/>
      <c r="AL617" s="792"/>
      <c r="AM617" s="792"/>
      <c r="AN617" s="792"/>
      <c r="AO617" s="792"/>
      <c r="AP617" s="792"/>
      <c r="AQ617" s="792"/>
      <c r="AR617" s="792"/>
      <c r="AS617" s="792"/>
      <c r="AT617" s="792"/>
      <c r="AU617" s="792"/>
      <c r="AV617" s="792"/>
      <c r="AW617" s="792"/>
      <c r="AX617" s="792"/>
      <c r="AY617" s="685"/>
      <c r="AZ617" s="686"/>
      <c r="BA617" s="622"/>
      <c r="BC617" s="103">
        <v>1</v>
      </c>
    </row>
    <row r="618" spans="1:55" ht="15.75" customHeight="1" x14ac:dyDescent="0.25">
      <c r="A618" s="58"/>
      <c r="B618" s="67" t="s">
        <v>30</v>
      </c>
      <c r="C618" s="111"/>
      <c r="D618" s="169"/>
      <c r="E618" s="4"/>
      <c r="F618" s="4"/>
      <c r="G618" s="4"/>
      <c r="H618" s="4"/>
      <c r="I618" s="500"/>
      <c r="J618" s="558"/>
      <c r="K618" s="521"/>
      <c r="L618" s="793"/>
      <c r="M618" s="793"/>
      <c r="N618" s="793"/>
      <c r="O618" s="793"/>
      <c r="P618" s="793"/>
      <c r="Q618" s="793"/>
      <c r="R618" s="793"/>
      <c r="S618" s="793"/>
      <c r="T618" s="793"/>
      <c r="U618" s="793"/>
      <c r="V618" s="793"/>
      <c r="W618" s="793"/>
      <c r="X618" s="793"/>
      <c r="Y618" s="793"/>
      <c r="Z618" s="793"/>
      <c r="AA618" s="793"/>
      <c r="AB618" s="793"/>
      <c r="AC618" s="793"/>
      <c r="AD618" s="793"/>
      <c r="AE618" s="793"/>
      <c r="AF618" s="793"/>
      <c r="AG618" s="793"/>
      <c r="AH618" s="793"/>
      <c r="AI618" s="793"/>
      <c r="AJ618" s="793"/>
      <c r="AK618" s="793"/>
      <c r="AL618" s="793"/>
      <c r="AM618" s="793"/>
      <c r="AN618" s="793"/>
      <c r="AO618" s="793"/>
      <c r="AP618" s="793"/>
      <c r="AQ618" s="793"/>
      <c r="AR618" s="793"/>
      <c r="AS618" s="793"/>
      <c r="AT618" s="793"/>
      <c r="AU618" s="793"/>
      <c r="AV618" s="793"/>
      <c r="AW618" s="793"/>
      <c r="AX618" s="793"/>
      <c r="AY618" s="687"/>
      <c r="AZ618" s="688"/>
      <c r="BC618" s="103">
        <v>1</v>
      </c>
    </row>
    <row r="619" spans="1:55" ht="31.5" customHeight="1" x14ac:dyDescent="0.25">
      <c r="A619" s="58"/>
      <c r="B619" s="57" t="s">
        <v>8</v>
      </c>
      <c r="C619" s="148" t="s">
        <v>26</v>
      </c>
      <c r="D619" s="169"/>
      <c r="E619" s="4"/>
      <c r="F619" s="4"/>
      <c r="G619" s="4">
        <f t="shared" ref="G619:H621" si="6">G204+G388+G437+G561+G600+G613</f>
        <v>35015.317000000003</v>
      </c>
      <c r="H619" s="4">
        <f t="shared" si="6"/>
        <v>34932.6</v>
      </c>
      <c r="I619" s="500"/>
      <c r="J619" s="558"/>
      <c r="K619" s="521"/>
      <c r="L619" s="793"/>
      <c r="M619" s="793"/>
      <c r="N619" s="793"/>
      <c r="O619" s="793"/>
      <c r="P619" s="793"/>
      <c r="Q619" s="793"/>
      <c r="R619" s="793"/>
      <c r="S619" s="793"/>
      <c r="T619" s="793"/>
      <c r="U619" s="793"/>
      <c r="V619" s="793"/>
      <c r="W619" s="793"/>
      <c r="X619" s="793"/>
      <c r="Y619" s="793"/>
      <c r="Z619" s="793"/>
      <c r="AA619" s="793"/>
      <c r="AB619" s="793"/>
      <c r="AC619" s="793"/>
      <c r="AD619" s="793"/>
      <c r="AE619" s="793"/>
      <c r="AF619" s="793"/>
      <c r="AG619" s="793"/>
      <c r="AH619" s="793"/>
      <c r="AI619" s="793"/>
      <c r="AJ619" s="793"/>
      <c r="AK619" s="793"/>
      <c r="AL619" s="793"/>
      <c r="AM619" s="793"/>
      <c r="AN619" s="793"/>
      <c r="AO619" s="793"/>
      <c r="AP619" s="793"/>
      <c r="AQ619" s="793"/>
      <c r="AR619" s="793"/>
      <c r="AS619" s="793"/>
      <c r="AT619" s="793"/>
      <c r="AU619" s="793"/>
      <c r="AV619" s="793"/>
      <c r="AW619" s="793"/>
      <c r="AX619" s="793"/>
      <c r="AY619" s="687"/>
      <c r="AZ619" s="688"/>
      <c r="BC619" s="103">
        <v>1</v>
      </c>
    </row>
    <row r="620" spans="1:55" ht="31.5" customHeight="1" x14ac:dyDescent="0.25">
      <c r="A620" s="58"/>
      <c r="B620" s="57" t="s">
        <v>31</v>
      </c>
      <c r="C620" s="148" t="s">
        <v>26</v>
      </c>
      <c r="D620" s="169"/>
      <c r="E620" s="4"/>
      <c r="F620" s="4"/>
      <c r="G620" s="4">
        <f t="shared" si="6"/>
        <v>46807.038044000001</v>
      </c>
      <c r="H620" s="4">
        <f t="shared" si="6"/>
        <v>46779.335475000007</v>
      </c>
      <c r="I620" s="500"/>
      <c r="J620" s="558"/>
      <c r="K620" s="521"/>
      <c r="L620" s="793"/>
      <c r="M620" s="793"/>
      <c r="N620" s="793"/>
      <c r="O620" s="793"/>
      <c r="P620" s="793"/>
      <c r="Q620" s="793"/>
      <c r="R620" s="793"/>
      <c r="S620" s="793"/>
      <c r="T620" s="793"/>
      <c r="U620" s="793"/>
      <c r="V620" s="793"/>
      <c r="W620" s="793"/>
      <c r="X620" s="793"/>
      <c r="Y620" s="793"/>
      <c r="Z620" s="793"/>
      <c r="AA620" s="793"/>
      <c r="AB620" s="793"/>
      <c r="AC620" s="793"/>
      <c r="AD620" s="793"/>
      <c r="AE620" s="793"/>
      <c r="AF620" s="793"/>
      <c r="AG620" s="793"/>
      <c r="AH620" s="793"/>
      <c r="AI620" s="793"/>
      <c r="AJ620" s="793"/>
      <c r="AK620" s="793"/>
      <c r="AL620" s="793"/>
      <c r="AM620" s="793"/>
      <c r="AN620" s="793"/>
      <c r="AO620" s="793"/>
      <c r="AP620" s="793"/>
      <c r="AQ620" s="793"/>
      <c r="AR620" s="793"/>
      <c r="AS620" s="793"/>
      <c r="AT620" s="793"/>
      <c r="AU620" s="793"/>
      <c r="AV620" s="793"/>
      <c r="AW620" s="793"/>
      <c r="AX620" s="793"/>
      <c r="AY620" s="687"/>
      <c r="AZ620" s="688"/>
      <c r="BC620" s="103">
        <v>1</v>
      </c>
    </row>
    <row r="621" spans="1:55" ht="31.5" customHeight="1" x14ac:dyDescent="0.25">
      <c r="A621" s="58"/>
      <c r="B621" s="57" t="s">
        <v>32</v>
      </c>
      <c r="C621" s="148" t="s">
        <v>26</v>
      </c>
      <c r="D621" s="169"/>
      <c r="E621" s="4"/>
      <c r="F621" s="4"/>
      <c r="G621" s="4">
        <f t="shared" si="6"/>
        <v>94814.5</v>
      </c>
      <c r="H621" s="4">
        <f t="shared" si="6"/>
        <v>80838.150000000009</v>
      </c>
      <c r="I621" s="500"/>
      <c r="J621" s="558"/>
      <c r="K621" s="521"/>
      <c r="L621" s="793"/>
      <c r="M621" s="793"/>
      <c r="N621" s="793"/>
      <c r="O621" s="793"/>
      <c r="P621" s="793"/>
      <c r="Q621" s="793"/>
      <c r="R621" s="793"/>
      <c r="S621" s="793"/>
      <c r="T621" s="793"/>
      <c r="U621" s="793"/>
      <c r="V621" s="793"/>
      <c r="W621" s="793"/>
      <c r="X621" s="793"/>
      <c r="Y621" s="793"/>
      <c r="Z621" s="793"/>
      <c r="AA621" s="793"/>
      <c r="AB621" s="793"/>
      <c r="AC621" s="793"/>
      <c r="AD621" s="793"/>
      <c r="AE621" s="793"/>
      <c r="AF621" s="793"/>
      <c r="AG621" s="793"/>
      <c r="AH621" s="793"/>
      <c r="AI621" s="793"/>
      <c r="AJ621" s="793"/>
      <c r="AK621" s="793"/>
      <c r="AL621" s="793"/>
      <c r="AM621" s="793"/>
      <c r="AN621" s="793"/>
      <c r="AO621" s="793"/>
      <c r="AP621" s="793"/>
      <c r="AQ621" s="793"/>
      <c r="AR621" s="793"/>
      <c r="AS621" s="793"/>
      <c r="AT621" s="793"/>
      <c r="AU621" s="793"/>
      <c r="AV621" s="793"/>
      <c r="AW621" s="793"/>
      <c r="AX621" s="793"/>
      <c r="AY621" s="687"/>
      <c r="AZ621" s="688"/>
      <c r="BC621" s="103">
        <v>1</v>
      </c>
    </row>
    <row r="622" spans="1:55" ht="11.25" customHeight="1" x14ac:dyDescent="0.25">
      <c r="A622" s="391"/>
      <c r="B622" s="41"/>
      <c r="C622" s="39"/>
      <c r="D622" s="444"/>
      <c r="E622" s="212"/>
      <c r="F622" s="444"/>
      <c r="G622" s="40"/>
      <c r="H622" s="40"/>
    </row>
    <row r="623" spans="1:55" ht="17.25" customHeight="1" x14ac:dyDescent="0.25">
      <c r="A623" s="391"/>
      <c r="B623" s="150"/>
      <c r="C623" s="150"/>
      <c r="D623" s="177"/>
      <c r="E623" s="237"/>
      <c r="F623" s="151"/>
      <c r="G623" s="151"/>
      <c r="H623" s="151"/>
      <c r="I623" s="151"/>
      <c r="J623" s="151"/>
      <c r="K623" s="150"/>
      <c r="L623" s="150"/>
      <c r="M623" s="150"/>
      <c r="N623" s="150"/>
      <c r="O623" s="150"/>
      <c r="P623" s="150"/>
      <c r="Q623" s="150"/>
      <c r="R623" s="150"/>
      <c r="S623" s="150"/>
      <c r="T623" s="150"/>
      <c r="U623" s="150"/>
      <c r="V623" s="150"/>
      <c r="W623" s="150"/>
      <c r="X623" s="150"/>
      <c r="Y623" s="150"/>
      <c r="Z623" s="150"/>
      <c r="AA623" s="150"/>
      <c r="AB623" s="150"/>
      <c r="AC623" s="150"/>
      <c r="AD623" s="150"/>
      <c r="AE623" s="150"/>
      <c r="AF623" s="150"/>
      <c r="AG623" s="150"/>
      <c r="AH623" s="150"/>
      <c r="AI623" s="150"/>
      <c r="AJ623" s="150"/>
      <c r="AK623" s="150"/>
      <c r="AL623" s="150"/>
      <c r="AM623" s="150"/>
      <c r="AN623" s="150"/>
      <c r="AO623" s="150"/>
      <c r="AP623" s="150"/>
      <c r="AQ623" s="150"/>
      <c r="AR623" s="150"/>
      <c r="AS623" s="150"/>
      <c r="AT623" s="150"/>
      <c r="AU623" s="150"/>
      <c r="AV623" s="150"/>
      <c r="AW623" s="150"/>
      <c r="AX623" s="150"/>
      <c r="AY623" s="689"/>
      <c r="AZ623" s="689"/>
    </row>
    <row r="624" spans="1:55" x14ac:dyDescent="0.25">
      <c r="A624" s="1"/>
      <c r="B624" s="2" t="s">
        <v>621</v>
      </c>
      <c r="C624" s="1"/>
      <c r="E624" s="238"/>
      <c r="F624" s="419"/>
      <c r="G624" s="152"/>
      <c r="H624" s="152"/>
      <c r="I624" s="153"/>
      <c r="J624" s="153"/>
    </row>
    <row r="625" spans="1:10" x14ac:dyDescent="0.25">
      <c r="A625" s="1"/>
      <c r="B625" s="2" t="s">
        <v>622</v>
      </c>
      <c r="C625" s="1"/>
      <c r="E625" s="238"/>
      <c r="F625" s="419"/>
      <c r="G625" s="152"/>
      <c r="H625" s="152"/>
      <c r="I625" s="153"/>
      <c r="J625" s="153"/>
    </row>
    <row r="626" spans="1:10" x14ac:dyDescent="0.25">
      <c r="A626" s="1"/>
      <c r="B626" s="2" t="s">
        <v>623</v>
      </c>
      <c r="C626" s="1"/>
      <c r="E626" s="238"/>
      <c r="F626" s="419"/>
      <c r="G626" s="152"/>
      <c r="H626" s="152"/>
      <c r="I626" s="153"/>
      <c r="J626" s="153"/>
    </row>
    <row r="627" spans="1:10" x14ac:dyDescent="0.25">
      <c r="A627" s="1"/>
      <c r="B627" s="2" t="s">
        <v>624</v>
      </c>
      <c r="C627" s="1"/>
      <c r="E627" s="238"/>
      <c r="F627" s="419"/>
      <c r="G627" s="152"/>
      <c r="H627" s="152"/>
      <c r="I627" s="153"/>
      <c r="J627" s="153"/>
    </row>
    <row r="628" spans="1:10" x14ac:dyDescent="0.25">
      <c r="A628" s="1"/>
      <c r="B628" s="2" t="s">
        <v>625</v>
      </c>
      <c r="C628" s="1"/>
      <c r="E628" s="238"/>
      <c r="F628" s="419"/>
      <c r="G628" s="152"/>
      <c r="H628" s="152"/>
      <c r="I628" s="153"/>
      <c r="J628" s="153"/>
    </row>
    <row r="629" spans="1:10" x14ac:dyDescent="0.25">
      <c r="A629" s="1"/>
      <c r="B629" s="2" t="s">
        <v>626</v>
      </c>
      <c r="C629" s="1"/>
      <c r="E629" s="238"/>
      <c r="F629" s="419"/>
      <c r="G629" s="152"/>
      <c r="H629" s="152"/>
      <c r="I629" s="153"/>
      <c r="J629" s="153"/>
    </row>
    <row r="630" spans="1:10" x14ac:dyDescent="0.25">
      <c r="A630" s="1"/>
      <c r="B630" s="2" t="s">
        <v>627</v>
      </c>
      <c r="C630" s="1"/>
      <c r="E630" s="238"/>
      <c r="F630" s="419"/>
      <c r="G630" s="152"/>
      <c r="H630" s="152"/>
      <c r="I630" s="153"/>
      <c r="J630" s="153"/>
    </row>
    <row r="631" spans="1:10" x14ac:dyDescent="0.25">
      <c r="A631" s="1"/>
      <c r="B631" s="2" t="s">
        <v>628</v>
      </c>
      <c r="C631" s="1"/>
      <c r="E631" s="238"/>
      <c r="F631" s="419"/>
      <c r="G631" s="152"/>
      <c r="H631" s="152"/>
      <c r="I631" s="153"/>
      <c r="J631" s="153"/>
    </row>
    <row r="632" spans="1:10" x14ac:dyDescent="0.25">
      <c r="A632" s="1"/>
      <c r="B632" s="2" t="s">
        <v>629</v>
      </c>
      <c r="C632" s="1"/>
      <c r="E632" s="238"/>
      <c r="F632" s="419"/>
      <c r="G632" s="152"/>
      <c r="H632" s="152"/>
      <c r="I632" s="153"/>
      <c r="J632" s="153"/>
    </row>
    <row r="633" spans="1:10" x14ac:dyDescent="0.25">
      <c r="A633" s="1"/>
      <c r="B633" s="2" t="s">
        <v>636</v>
      </c>
      <c r="C633" s="1"/>
      <c r="E633" s="238"/>
      <c r="F633" s="419"/>
      <c r="G633" s="152"/>
      <c r="H633" s="152"/>
      <c r="I633" s="153"/>
      <c r="J633" s="153"/>
    </row>
    <row r="634" spans="1:10" x14ac:dyDescent="0.25">
      <c r="A634" s="1"/>
      <c r="B634" s="2" t="s">
        <v>637</v>
      </c>
      <c r="C634" s="1"/>
      <c r="E634" s="238"/>
      <c r="F634" s="419"/>
      <c r="G634" s="152"/>
      <c r="H634" s="152"/>
      <c r="I634" s="153"/>
      <c r="J634" s="153"/>
    </row>
    <row r="635" spans="1:10" x14ac:dyDescent="0.25">
      <c r="A635" s="1"/>
      <c r="B635" s="2" t="s">
        <v>630</v>
      </c>
      <c r="C635" s="1"/>
      <c r="E635" s="238"/>
      <c r="F635" s="419"/>
      <c r="G635" s="152"/>
      <c r="H635" s="152"/>
      <c r="I635" s="153"/>
      <c r="J635" s="153"/>
    </row>
    <row r="636" spans="1:10" x14ac:dyDescent="0.25">
      <c r="A636" s="1"/>
      <c r="B636" s="2" t="s">
        <v>631</v>
      </c>
      <c r="C636" s="1"/>
      <c r="E636" s="238"/>
      <c r="F636" s="419"/>
      <c r="G636" s="152"/>
      <c r="H636" s="152"/>
      <c r="I636" s="153"/>
      <c r="J636" s="153"/>
    </row>
    <row r="637" spans="1:10" x14ac:dyDescent="0.25">
      <c r="A637" s="1"/>
      <c r="B637" s="2" t="s">
        <v>632</v>
      </c>
      <c r="C637" s="1"/>
      <c r="E637" s="238"/>
      <c r="F637" s="419"/>
      <c r="G637" s="152"/>
      <c r="H637" s="152"/>
      <c r="I637" s="153"/>
      <c r="J637" s="153"/>
    </row>
    <row r="638" spans="1:10" x14ac:dyDescent="0.25">
      <c r="A638" s="1"/>
      <c r="B638" s="2" t="s">
        <v>633</v>
      </c>
      <c r="C638" s="1"/>
      <c r="E638" s="238"/>
      <c r="F638" s="419"/>
      <c r="G638" s="152"/>
      <c r="H638" s="152"/>
      <c r="I638" s="153"/>
      <c r="J638" s="153"/>
    </row>
    <row r="639" spans="1:10" x14ac:dyDescent="0.25">
      <c r="A639" s="1"/>
      <c r="B639" s="2" t="s">
        <v>634</v>
      </c>
      <c r="C639" s="1"/>
      <c r="E639" s="238"/>
      <c r="F639" s="419"/>
      <c r="G639" s="152"/>
      <c r="H639" s="152"/>
      <c r="I639" s="153"/>
      <c r="J639" s="153"/>
    </row>
    <row r="640" spans="1:10" x14ac:dyDescent="0.25">
      <c r="A640" s="1"/>
      <c r="B640" s="2" t="s">
        <v>635</v>
      </c>
      <c r="C640" s="1"/>
      <c r="E640" s="238"/>
      <c r="F640" s="419"/>
      <c r="G640" s="152"/>
      <c r="H640" s="152"/>
      <c r="I640" s="153"/>
      <c r="J640" s="153"/>
    </row>
    <row r="641" spans="1:10" x14ac:dyDescent="0.25">
      <c r="A641" s="391"/>
      <c r="B641" s="421" t="s">
        <v>620</v>
      </c>
      <c r="F641" s="419"/>
    </row>
    <row r="642" spans="1:10" x14ac:dyDescent="0.25">
      <c r="A642" s="1"/>
      <c r="B642" s="2" t="s">
        <v>638</v>
      </c>
      <c r="C642" s="1"/>
      <c r="E642" s="238"/>
      <c r="F642" s="419"/>
      <c r="G642" s="152"/>
      <c r="H642" s="152"/>
      <c r="I642" s="153"/>
      <c r="J642" s="153"/>
    </row>
    <row r="643" spans="1:10" x14ac:dyDescent="0.25">
      <c r="A643" s="1"/>
      <c r="B643" s="2" t="s">
        <v>170</v>
      </c>
      <c r="C643" s="1"/>
      <c r="E643" s="238"/>
      <c r="F643" s="419"/>
      <c r="G643" s="152"/>
      <c r="H643" s="152"/>
      <c r="I643" s="153"/>
      <c r="J643" s="153"/>
    </row>
    <row r="644" spans="1:10" x14ac:dyDescent="0.25">
      <c r="A644" s="1"/>
      <c r="B644" s="2" t="s">
        <v>639</v>
      </c>
      <c r="C644" s="1"/>
      <c r="E644" s="238"/>
      <c r="F644" s="419"/>
      <c r="G644" s="152"/>
      <c r="H644" s="152"/>
      <c r="I644" s="153"/>
      <c r="J644" s="153"/>
    </row>
    <row r="645" spans="1:10" x14ac:dyDescent="0.25">
      <c r="F645" s="419"/>
    </row>
    <row r="646" spans="1:10" x14ac:dyDescent="0.25">
      <c r="F646" s="419"/>
    </row>
    <row r="647" spans="1:10" x14ac:dyDescent="0.25">
      <c r="F647" s="419"/>
    </row>
  </sheetData>
  <autoFilter ref="A13:BD615"/>
  <mergeCells count="189">
    <mergeCell ref="G227:G229"/>
    <mergeCell ref="H227:H229"/>
    <mergeCell ref="I227:I229"/>
    <mergeCell ref="J227:J229"/>
    <mergeCell ref="G221:G222"/>
    <mergeCell ref="H221:H222"/>
    <mergeCell ref="I221:I222"/>
    <mergeCell ref="A223:A224"/>
    <mergeCell ref="B223:B224"/>
    <mergeCell ref="C223:C224"/>
    <mergeCell ref="D223:D224"/>
    <mergeCell ref="E223:E224"/>
    <mergeCell ref="A225:A226"/>
    <mergeCell ref="B225:B226"/>
    <mergeCell ref="C225:C226"/>
    <mergeCell ref="D225:D226"/>
    <mergeCell ref="E225:E226"/>
    <mergeCell ref="F225:F226"/>
    <mergeCell ref="G225:G226"/>
    <mergeCell ref="H225:H226"/>
    <mergeCell ref="I225:I226"/>
    <mergeCell ref="K225:K226"/>
    <mergeCell ref="J221:J222"/>
    <mergeCell ref="K221:K222"/>
    <mergeCell ref="K227:K229"/>
    <mergeCell ref="K497:K498"/>
    <mergeCell ref="K502:K503"/>
    <mergeCell ref="K510:K511"/>
    <mergeCell ref="K514:K515"/>
    <mergeCell ref="K512:K513"/>
    <mergeCell ref="K304:K305"/>
    <mergeCell ref="K327:K328"/>
    <mergeCell ref="J225:J226"/>
    <mergeCell ref="AY11:AY12"/>
    <mergeCell ref="K269:K270"/>
    <mergeCell ref="K277:K278"/>
    <mergeCell ref="A2:K2"/>
    <mergeCell ref="J327:J328"/>
    <mergeCell ref="D475:D476"/>
    <mergeCell ref="D497:D498"/>
    <mergeCell ref="D302:D303"/>
    <mergeCell ref="D304:D305"/>
    <mergeCell ref="F327:F328"/>
    <mergeCell ref="C273:C274"/>
    <mergeCell ref="E273:E274"/>
    <mergeCell ref="D273:D274"/>
    <mergeCell ref="D484:D485"/>
    <mergeCell ref="A471:A472"/>
    <mergeCell ref="B471:B472"/>
    <mergeCell ref="B473:B474"/>
    <mergeCell ref="A475:A476"/>
    <mergeCell ref="A473:A474"/>
    <mergeCell ref="A327:A328"/>
    <mergeCell ref="D327:D328"/>
    <mergeCell ref="D471:D472"/>
    <mergeCell ref="D473:D474"/>
    <mergeCell ref="C471:C472"/>
    <mergeCell ref="A1:K1"/>
    <mergeCell ref="A3:K3"/>
    <mergeCell ref="A304:A305"/>
    <mergeCell ref="B304:B305"/>
    <mergeCell ref="E304:E305"/>
    <mergeCell ref="A300:A301"/>
    <mergeCell ref="B300:B301"/>
    <mergeCell ref="E300:E301"/>
    <mergeCell ref="A302:A303"/>
    <mergeCell ref="B302:B303"/>
    <mergeCell ref="E302:E303"/>
    <mergeCell ref="A277:A278"/>
    <mergeCell ref="B277:B278"/>
    <mergeCell ref="C277:C278"/>
    <mergeCell ref="E277:E278"/>
    <mergeCell ref="A273:A274"/>
    <mergeCell ref="B273:B274"/>
    <mergeCell ref="A269:A270"/>
    <mergeCell ref="B269:B270"/>
    <mergeCell ref="A271:A272"/>
    <mergeCell ref="B271:B272"/>
    <mergeCell ref="D300:D301"/>
    <mergeCell ref="D277:D278"/>
    <mergeCell ref="J11:J12"/>
    <mergeCell ref="B502:B503"/>
    <mergeCell ref="E502:E503"/>
    <mergeCell ref="C502:C503"/>
    <mergeCell ref="D502:D503"/>
    <mergeCell ref="C497:C498"/>
    <mergeCell ref="B475:B476"/>
    <mergeCell ref="C475:C476"/>
    <mergeCell ref="C473:C474"/>
    <mergeCell ref="E473:E474"/>
    <mergeCell ref="E269:E270"/>
    <mergeCell ref="C271:C272"/>
    <mergeCell ref="E271:E272"/>
    <mergeCell ref="D271:D272"/>
    <mergeCell ref="D269:D270"/>
    <mergeCell ref="B484:B485"/>
    <mergeCell ref="C484:C485"/>
    <mergeCell ref="E484:E485"/>
    <mergeCell ref="B497:B498"/>
    <mergeCell ref="E497:E498"/>
    <mergeCell ref="B327:B328"/>
    <mergeCell ref="C327:C328"/>
    <mergeCell ref="E327:E328"/>
    <mergeCell ref="A9:K9"/>
    <mergeCell ref="E143:E144"/>
    <mergeCell ref="E102:E103"/>
    <mergeCell ref="A147:A148"/>
    <mergeCell ref="B147:B148"/>
    <mergeCell ref="C147:C148"/>
    <mergeCell ref="A145:A146"/>
    <mergeCell ref="B145:B146"/>
    <mergeCell ref="C145:C146"/>
    <mergeCell ref="A143:A144"/>
    <mergeCell ref="B143:B144"/>
    <mergeCell ref="C143:C144"/>
    <mergeCell ref="E11:E12"/>
    <mergeCell ref="B11:B12"/>
    <mergeCell ref="K11:K12"/>
    <mergeCell ref="A11:A12"/>
    <mergeCell ref="A510:A511"/>
    <mergeCell ref="B510:B511"/>
    <mergeCell ref="E510:E511"/>
    <mergeCell ref="E471:E472"/>
    <mergeCell ref="A484:A485"/>
    <mergeCell ref="A497:A498"/>
    <mergeCell ref="A502:A503"/>
    <mergeCell ref="F147:F148"/>
    <mergeCell ref="C214:C215"/>
    <mergeCell ref="E214:E215"/>
    <mergeCell ref="A221:A222"/>
    <mergeCell ref="B221:B222"/>
    <mergeCell ref="C221:C222"/>
    <mergeCell ref="D221:D222"/>
    <mergeCell ref="E221:E222"/>
    <mergeCell ref="F221:F222"/>
    <mergeCell ref="A227:A229"/>
    <mergeCell ref="B227:B229"/>
    <mergeCell ref="C227:C229"/>
    <mergeCell ref="D227:D229"/>
    <mergeCell ref="E227:E229"/>
    <mergeCell ref="F227:F229"/>
    <mergeCell ref="E475:E476"/>
    <mergeCell ref="C269:C270"/>
    <mergeCell ref="BB11:BB12"/>
    <mergeCell ref="BC11:BC12"/>
    <mergeCell ref="D102:D103"/>
    <mergeCell ref="A160:A161"/>
    <mergeCell ref="E160:E161"/>
    <mergeCell ref="A102:A103"/>
    <mergeCell ref="B160:B161"/>
    <mergeCell ref="C160:C161"/>
    <mergeCell ref="B102:B103"/>
    <mergeCell ref="C102:C103"/>
    <mergeCell ref="E147:E148"/>
    <mergeCell ref="E145:E146"/>
    <mergeCell ref="D11:D12"/>
    <mergeCell ref="F11:H11"/>
    <mergeCell ref="BA11:BA12"/>
    <mergeCell ref="AZ11:AZ12"/>
    <mergeCell ref="K160:K161"/>
    <mergeCell ref="K145:K146"/>
    <mergeCell ref="K147:K148"/>
    <mergeCell ref="C11:C12"/>
    <mergeCell ref="I11:I12"/>
    <mergeCell ref="F143:F144"/>
    <mergeCell ref="F145:F146"/>
    <mergeCell ref="K102:K103"/>
    <mergeCell ref="K547:K548"/>
    <mergeCell ref="K549:K550"/>
    <mergeCell ref="A514:A515"/>
    <mergeCell ref="B514:B515"/>
    <mergeCell ref="C514:C515"/>
    <mergeCell ref="D512:D513"/>
    <mergeCell ref="E512:E513"/>
    <mergeCell ref="D514:D515"/>
    <mergeCell ref="E514:E515"/>
    <mergeCell ref="D549:D550"/>
    <mergeCell ref="A547:A548"/>
    <mergeCell ref="B547:B548"/>
    <mergeCell ref="C547:C548"/>
    <mergeCell ref="E547:E548"/>
    <mergeCell ref="A549:A550"/>
    <mergeCell ref="B549:B550"/>
    <mergeCell ref="C549:C550"/>
    <mergeCell ref="E549:E550"/>
    <mergeCell ref="A512:A513"/>
    <mergeCell ref="B512:B513"/>
    <mergeCell ref="C512:C513"/>
    <mergeCell ref="D547:D548"/>
  </mergeCells>
  <phoneticPr fontId="0" type="noConversion"/>
  <pageMargins left="0.39370078740157483" right="0.39370078740157483" top="0.59055118110236227" bottom="0.39370078740157483" header="0" footer="0"/>
  <pageSetup paperSize="9" scale="50" fitToHeight="0" orientation="landscape" useFirstPageNumber="1" r:id="rId1"/>
  <headerFooter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G1187"/>
  <sheetViews>
    <sheetView tabSelected="1" topLeftCell="B170" zoomScale="96" zoomScaleNormal="96" workbookViewId="0">
      <selection activeCell="D147" sqref="D147"/>
    </sheetView>
  </sheetViews>
  <sheetFormatPr defaultRowHeight="15.75" x14ac:dyDescent="0.25"/>
  <cols>
    <col min="1" max="1" width="5.5703125" style="369" customWidth="1"/>
    <col min="2" max="2" width="51.28515625" style="109" customWidth="1"/>
    <col min="3" max="3" width="14.5703125" style="714" customWidth="1"/>
    <col min="4" max="4" width="11.85546875" style="492" customWidth="1"/>
    <col min="5" max="6" width="9.140625" style="714" customWidth="1"/>
    <col min="7" max="7" width="106.140625" style="241" customWidth="1"/>
    <col min="8" max="16384" width="9.140625" style="109"/>
  </cols>
  <sheetData>
    <row r="1" spans="1:7" s="421" customFormat="1" x14ac:dyDescent="0.25">
      <c r="A1" s="763"/>
      <c r="C1" s="492"/>
      <c r="D1" s="492"/>
      <c r="E1" s="492"/>
      <c r="F1" s="492"/>
      <c r="G1" s="762"/>
    </row>
    <row r="2" spans="1:7" s="421" customFormat="1" x14ac:dyDescent="0.25">
      <c r="A2" s="926" t="s">
        <v>945</v>
      </c>
      <c r="B2" s="927"/>
      <c r="C2" s="927"/>
      <c r="D2" s="927"/>
      <c r="E2" s="927"/>
      <c r="F2" s="927"/>
      <c r="G2" s="927"/>
    </row>
    <row r="3" spans="1:7" s="421" customFormat="1" x14ac:dyDescent="0.25">
      <c r="A3" s="764"/>
      <c r="C3" s="492"/>
      <c r="D3" s="492"/>
      <c r="E3" s="492"/>
      <c r="F3" s="492"/>
      <c r="G3" s="762"/>
    </row>
    <row r="4" spans="1:7" s="421" customFormat="1" ht="21.75" customHeight="1" x14ac:dyDescent="0.25">
      <c r="A4" s="924" t="s">
        <v>733</v>
      </c>
      <c r="B4" s="875" t="s">
        <v>35</v>
      </c>
      <c r="C4" s="855" t="s">
        <v>734</v>
      </c>
      <c r="D4" s="865" t="s">
        <v>644</v>
      </c>
      <c r="E4" s="865"/>
      <c r="F4" s="925"/>
      <c r="G4" s="855" t="s">
        <v>1287</v>
      </c>
    </row>
    <row r="5" spans="1:7" s="421" customFormat="1" ht="54" customHeight="1" x14ac:dyDescent="0.25">
      <c r="A5" s="924"/>
      <c r="B5" s="877"/>
      <c r="C5" s="855"/>
      <c r="D5" s="756" t="s">
        <v>647</v>
      </c>
      <c r="E5" s="756" t="s">
        <v>645</v>
      </c>
      <c r="F5" s="757" t="s">
        <v>646</v>
      </c>
      <c r="G5" s="855"/>
    </row>
    <row r="6" spans="1:7" s="745" customFormat="1" x14ac:dyDescent="0.25">
      <c r="A6" s="765">
        <v>1</v>
      </c>
      <c r="B6" s="752">
        <v>2</v>
      </c>
      <c r="C6" s="752">
        <v>3</v>
      </c>
      <c r="D6" s="752">
        <v>4</v>
      </c>
      <c r="E6" s="752">
        <v>5</v>
      </c>
      <c r="F6" s="262">
        <v>6</v>
      </c>
      <c r="G6" s="752">
        <v>7</v>
      </c>
    </row>
    <row r="7" spans="1:7" s="421" customFormat="1" ht="47.25" x14ac:dyDescent="0.25">
      <c r="A7" s="195">
        <v>1</v>
      </c>
      <c r="B7" s="184" t="s">
        <v>735</v>
      </c>
      <c r="C7" s="390" t="s">
        <v>94</v>
      </c>
      <c r="D7" s="752"/>
      <c r="E7" s="752">
        <v>102</v>
      </c>
      <c r="F7" s="262" t="s">
        <v>243</v>
      </c>
      <c r="G7" s="760" t="s">
        <v>1396</v>
      </c>
    </row>
    <row r="8" spans="1:7" s="421" customFormat="1" ht="14.25" customHeight="1" x14ac:dyDescent="0.25">
      <c r="A8" s="390"/>
      <c r="B8" s="184" t="s">
        <v>736</v>
      </c>
      <c r="C8" s="855" t="s">
        <v>737</v>
      </c>
      <c r="D8" s="855"/>
      <c r="E8" s="855"/>
      <c r="F8" s="262"/>
      <c r="G8" s="743"/>
    </row>
    <row r="9" spans="1:7" s="421" customFormat="1" ht="31.5" x14ac:dyDescent="0.25">
      <c r="A9" s="195">
        <v>2</v>
      </c>
      <c r="B9" s="184" t="s">
        <v>738</v>
      </c>
      <c r="C9" s="390" t="s">
        <v>129</v>
      </c>
      <c r="D9" s="752"/>
      <c r="E9" s="752" t="s">
        <v>739</v>
      </c>
      <c r="F9" s="262" t="s">
        <v>243</v>
      </c>
      <c r="G9" s="760" t="s">
        <v>1397</v>
      </c>
    </row>
    <row r="10" spans="1:7" s="421" customFormat="1" ht="14.25" customHeight="1" x14ac:dyDescent="0.25">
      <c r="A10" s="390"/>
      <c r="B10" s="184" t="s">
        <v>736</v>
      </c>
      <c r="C10" s="855" t="s">
        <v>737</v>
      </c>
      <c r="D10" s="855"/>
      <c r="E10" s="855"/>
      <c r="F10" s="262"/>
      <c r="G10" s="743"/>
    </row>
    <row r="11" spans="1:7" s="421" customFormat="1" ht="63" x14ac:dyDescent="0.25">
      <c r="A11" s="195">
        <v>3</v>
      </c>
      <c r="B11" s="184" t="s">
        <v>740</v>
      </c>
      <c r="C11" s="390" t="s">
        <v>38</v>
      </c>
      <c r="D11" s="752"/>
      <c r="E11" s="752">
        <v>105</v>
      </c>
      <c r="F11" s="713">
        <v>102.9</v>
      </c>
      <c r="G11" s="760" t="s">
        <v>1349</v>
      </c>
    </row>
    <row r="12" spans="1:7" s="421" customFormat="1" ht="72" customHeight="1" x14ac:dyDescent="0.25">
      <c r="A12" s="390"/>
      <c r="B12" s="184" t="s">
        <v>741</v>
      </c>
      <c r="C12" s="752" t="s">
        <v>38</v>
      </c>
      <c r="D12" s="752"/>
      <c r="E12" s="752">
        <v>105</v>
      </c>
      <c r="F12" s="713">
        <v>90.033419279836735</v>
      </c>
      <c r="G12" s="751" t="s">
        <v>1268</v>
      </c>
    </row>
    <row r="13" spans="1:7" s="421" customFormat="1" ht="20.25" customHeight="1" x14ac:dyDescent="0.25">
      <c r="A13" s="390"/>
      <c r="B13" s="184" t="s">
        <v>742</v>
      </c>
      <c r="C13" s="740" t="s">
        <v>38</v>
      </c>
      <c r="D13" s="740"/>
      <c r="E13" s="740">
        <v>105</v>
      </c>
      <c r="F13" s="713">
        <v>110.17543430640768</v>
      </c>
      <c r="G13" s="743"/>
    </row>
    <row r="14" spans="1:7" s="421" customFormat="1" ht="219.75" customHeight="1" x14ac:dyDescent="0.25">
      <c r="A14" s="390"/>
      <c r="B14" s="184" t="s">
        <v>743</v>
      </c>
      <c r="C14" s="752" t="s">
        <v>38</v>
      </c>
      <c r="D14" s="752"/>
      <c r="E14" s="752">
        <v>105</v>
      </c>
      <c r="F14" s="713">
        <v>88.712942284421032</v>
      </c>
      <c r="G14" s="751" t="s">
        <v>976</v>
      </c>
    </row>
    <row r="15" spans="1:7" s="421" customFormat="1" ht="119.25" customHeight="1" x14ac:dyDescent="0.25">
      <c r="A15" s="390"/>
      <c r="B15" s="184" t="s">
        <v>744</v>
      </c>
      <c r="C15" s="752" t="s">
        <v>38</v>
      </c>
      <c r="D15" s="752"/>
      <c r="E15" s="752">
        <v>105</v>
      </c>
      <c r="F15" s="713">
        <v>91.619085701079356</v>
      </c>
      <c r="G15" s="751" t="s">
        <v>977</v>
      </c>
    </row>
    <row r="16" spans="1:7" s="421" customFormat="1" ht="20.25" customHeight="1" x14ac:dyDescent="0.25">
      <c r="A16" s="390"/>
      <c r="B16" s="184" t="s">
        <v>745</v>
      </c>
      <c r="C16" s="740" t="s">
        <v>38</v>
      </c>
      <c r="D16" s="740"/>
      <c r="E16" s="740">
        <v>105</v>
      </c>
      <c r="F16" s="713">
        <v>110.57569128216107</v>
      </c>
      <c r="G16" s="743"/>
    </row>
    <row r="17" spans="1:7" s="421" customFormat="1" ht="77.25" customHeight="1" x14ac:dyDescent="0.25">
      <c r="A17" s="390"/>
      <c r="B17" s="184" t="s">
        <v>746</v>
      </c>
      <c r="C17" s="752" t="s">
        <v>38</v>
      </c>
      <c r="D17" s="752"/>
      <c r="E17" s="752">
        <v>105</v>
      </c>
      <c r="F17" s="713">
        <v>101.54478798995896</v>
      </c>
      <c r="G17" s="751" t="s">
        <v>978</v>
      </c>
    </row>
    <row r="18" spans="1:7" s="421" customFormat="1" ht="105" customHeight="1" x14ac:dyDescent="0.25">
      <c r="A18" s="390"/>
      <c r="B18" s="184" t="s">
        <v>747</v>
      </c>
      <c r="C18" s="752" t="s">
        <v>38</v>
      </c>
      <c r="D18" s="752"/>
      <c r="E18" s="752">
        <v>105</v>
      </c>
      <c r="F18" s="713">
        <v>102.92442757575068</v>
      </c>
      <c r="G18" s="751" t="s">
        <v>979</v>
      </c>
    </row>
    <row r="19" spans="1:7" s="421" customFormat="1" ht="86.25" customHeight="1" x14ac:dyDescent="0.25">
      <c r="A19" s="390"/>
      <c r="B19" s="184" t="s">
        <v>748</v>
      </c>
      <c r="C19" s="752" t="s">
        <v>38</v>
      </c>
      <c r="D19" s="752"/>
      <c r="E19" s="752">
        <v>105</v>
      </c>
      <c r="F19" s="713">
        <v>102.02149272416084</v>
      </c>
      <c r="G19" s="751" t="s">
        <v>1398</v>
      </c>
    </row>
    <row r="20" spans="1:7" s="421" customFormat="1" ht="68.25" customHeight="1" x14ac:dyDescent="0.25">
      <c r="A20" s="390"/>
      <c r="B20" s="184" t="s">
        <v>749</v>
      </c>
      <c r="C20" s="752" t="s">
        <v>38</v>
      </c>
      <c r="D20" s="752"/>
      <c r="E20" s="752">
        <v>105</v>
      </c>
      <c r="F20" s="713">
        <v>101.97997898588957</v>
      </c>
      <c r="G20" s="751" t="s">
        <v>980</v>
      </c>
    </row>
    <row r="21" spans="1:7" s="421" customFormat="1" ht="72" customHeight="1" x14ac:dyDescent="0.25">
      <c r="A21" s="390"/>
      <c r="B21" s="184" t="s">
        <v>750</v>
      </c>
      <c r="C21" s="752" t="s">
        <v>38</v>
      </c>
      <c r="D21" s="752"/>
      <c r="E21" s="752">
        <v>105</v>
      </c>
      <c r="F21" s="713">
        <v>93.969974145523906</v>
      </c>
      <c r="G21" s="751" t="s">
        <v>981</v>
      </c>
    </row>
    <row r="22" spans="1:7" s="421" customFormat="1" ht="76.5" customHeight="1" x14ac:dyDescent="0.25">
      <c r="A22" s="390"/>
      <c r="B22" s="184" t="s">
        <v>751</v>
      </c>
      <c r="C22" s="752" t="s">
        <v>38</v>
      </c>
      <c r="D22" s="752"/>
      <c r="E22" s="752">
        <v>105</v>
      </c>
      <c r="F22" s="713">
        <v>99.471583385258683</v>
      </c>
      <c r="G22" s="751" t="s">
        <v>1399</v>
      </c>
    </row>
    <row r="23" spans="1:7" s="421" customFormat="1" ht="20.25" customHeight="1" x14ac:dyDescent="0.25">
      <c r="A23" s="390"/>
      <c r="B23" s="184" t="s">
        <v>752</v>
      </c>
      <c r="C23" s="740" t="s">
        <v>38</v>
      </c>
      <c r="D23" s="740"/>
      <c r="E23" s="740">
        <v>105</v>
      </c>
      <c r="F23" s="713">
        <v>110.02103844811106</v>
      </c>
      <c r="G23" s="743"/>
    </row>
    <row r="24" spans="1:7" s="421" customFormat="1" ht="86.25" customHeight="1" x14ac:dyDescent="0.25">
      <c r="A24" s="390"/>
      <c r="B24" s="184" t="s">
        <v>753</v>
      </c>
      <c r="C24" s="752" t="s">
        <v>38</v>
      </c>
      <c r="D24" s="752"/>
      <c r="E24" s="752">
        <v>105</v>
      </c>
      <c r="F24" s="713">
        <v>97.835167354186211</v>
      </c>
      <c r="G24" s="751" t="s">
        <v>982</v>
      </c>
    </row>
    <row r="25" spans="1:7" s="421" customFormat="1" ht="20.25" customHeight="1" x14ac:dyDescent="0.25">
      <c r="A25" s="390"/>
      <c r="B25" s="184" t="s">
        <v>754</v>
      </c>
      <c r="C25" s="740" t="s">
        <v>38</v>
      </c>
      <c r="D25" s="740"/>
      <c r="E25" s="740">
        <v>105</v>
      </c>
      <c r="F25" s="713">
        <v>107.31555098255319</v>
      </c>
      <c r="G25" s="743"/>
    </row>
    <row r="26" spans="1:7" s="421" customFormat="1" ht="31.5" x14ac:dyDescent="0.25">
      <c r="A26" s="195">
        <v>4</v>
      </c>
      <c r="B26" s="184" t="s">
        <v>755</v>
      </c>
      <c r="C26" s="390" t="s">
        <v>38</v>
      </c>
      <c r="D26" s="740"/>
      <c r="E26" s="740">
        <v>100.5</v>
      </c>
      <c r="F26" s="262">
        <v>100.5</v>
      </c>
      <c r="G26" s="743"/>
    </row>
    <row r="27" spans="1:7" s="421" customFormat="1" ht="14.25" customHeight="1" x14ac:dyDescent="0.25">
      <c r="A27" s="390"/>
      <c r="B27" s="184" t="s">
        <v>741</v>
      </c>
      <c r="C27" s="740" t="s">
        <v>38</v>
      </c>
      <c r="D27" s="740"/>
      <c r="E27" s="740">
        <v>104.4</v>
      </c>
      <c r="F27" s="262">
        <v>121.3</v>
      </c>
      <c r="G27" s="743"/>
    </row>
    <row r="28" spans="1:7" s="421" customFormat="1" ht="14.25" customHeight="1" x14ac:dyDescent="0.25">
      <c r="A28" s="390"/>
      <c r="B28" s="184" t="s">
        <v>742</v>
      </c>
      <c r="C28" s="740" t="s">
        <v>38</v>
      </c>
      <c r="D28" s="740"/>
      <c r="E28" s="740">
        <v>102</v>
      </c>
      <c r="F28" s="262">
        <v>115.3</v>
      </c>
      <c r="G28" s="743"/>
    </row>
    <row r="29" spans="1:7" s="421" customFormat="1" ht="14.25" customHeight="1" x14ac:dyDescent="0.25">
      <c r="A29" s="390"/>
      <c r="B29" s="184" t="s">
        <v>743</v>
      </c>
      <c r="C29" s="740" t="s">
        <v>38</v>
      </c>
      <c r="D29" s="740"/>
      <c r="E29" s="740">
        <v>102.2</v>
      </c>
      <c r="F29" s="262">
        <v>107.8</v>
      </c>
      <c r="G29" s="743"/>
    </row>
    <row r="30" spans="1:7" s="421" customFormat="1" ht="14.25" customHeight="1" x14ac:dyDescent="0.25">
      <c r="A30" s="390"/>
      <c r="B30" s="184" t="s">
        <v>744</v>
      </c>
      <c r="C30" s="740" t="s">
        <v>38</v>
      </c>
      <c r="D30" s="740"/>
      <c r="E30" s="740">
        <v>101.5</v>
      </c>
      <c r="F30" s="262">
        <v>111.2</v>
      </c>
      <c r="G30" s="743"/>
    </row>
    <row r="31" spans="1:7" s="421" customFormat="1" ht="14.25" customHeight="1" x14ac:dyDescent="0.25">
      <c r="A31" s="390"/>
      <c r="B31" s="184" t="s">
        <v>745</v>
      </c>
      <c r="C31" s="740" t="s">
        <v>38</v>
      </c>
      <c r="D31" s="740"/>
      <c r="E31" s="740">
        <v>101.5</v>
      </c>
      <c r="F31" s="262">
        <v>106.6</v>
      </c>
      <c r="G31" s="743"/>
    </row>
    <row r="32" spans="1:7" s="421" customFormat="1" ht="14.25" customHeight="1" x14ac:dyDescent="0.25">
      <c r="A32" s="390"/>
      <c r="B32" s="184" t="s">
        <v>746</v>
      </c>
      <c r="C32" s="740" t="s">
        <v>38</v>
      </c>
      <c r="D32" s="740"/>
      <c r="E32" s="740">
        <v>103</v>
      </c>
      <c r="F32" s="262">
        <v>108.2</v>
      </c>
      <c r="G32" s="743"/>
    </row>
    <row r="33" spans="1:7" s="421" customFormat="1" ht="14.25" customHeight="1" x14ac:dyDescent="0.25">
      <c r="A33" s="390"/>
      <c r="B33" s="184" t="s">
        <v>747</v>
      </c>
      <c r="C33" s="740" t="s">
        <v>38</v>
      </c>
      <c r="D33" s="740"/>
      <c r="E33" s="740">
        <v>104</v>
      </c>
      <c r="F33" s="262">
        <v>104.9</v>
      </c>
      <c r="G33" s="743"/>
    </row>
    <row r="34" spans="1:7" s="421" customFormat="1" ht="54" customHeight="1" x14ac:dyDescent="0.25">
      <c r="A34" s="390"/>
      <c r="B34" s="184" t="s">
        <v>748</v>
      </c>
      <c r="C34" s="752" t="s">
        <v>38</v>
      </c>
      <c r="D34" s="752"/>
      <c r="E34" s="752">
        <v>100</v>
      </c>
      <c r="F34" s="262">
        <v>98</v>
      </c>
      <c r="G34" s="751" t="s">
        <v>1400</v>
      </c>
    </row>
    <row r="35" spans="1:7" s="421" customFormat="1" ht="14.25" customHeight="1" x14ac:dyDescent="0.25">
      <c r="A35" s="390"/>
      <c r="B35" s="184" t="s">
        <v>749</v>
      </c>
      <c r="C35" s="740" t="s">
        <v>38</v>
      </c>
      <c r="D35" s="740"/>
      <c r="E35" s="740">
        <v>105</v>
      </c>
      <c r="F35" s="262">
        <v>118.1</v>
      </c>
      <c r="G35" s="743"/>
    </row>
    <row r="36" spans="1:7" s="421" customFormat="1" ht="14.25" customHeight="1" x14ac:dyDescent="0.25">
      <c r="A36" s="390"/>
      <c r="B36" s="184" t="s">
        <v>750</v>
      </c>
      <c r="C36" s="740" t="s">
        <v>38</v>
      </c>
      <c r="D36" s="740"/>
      <c r="E36" s="740">
        <v>109</v>
      </c>
      <c r="F36" s="262">
        <v>120.5</v>
      </c>
      <c r="G36" s="743"/>
    </row>
    <row r="37" spans="1:7" s="421" customFormat="1" ht="14.25" customHeight="1" x14ac:dyDescent="0.25">
      <c r="A37" s="390"/>
      <c r="B37" s="184" t="s">
        <v>751</v>
      </c>
      <c r="C37" s="740" t="s">
        <v>38</v>
      </c>
      <c r="D37" s="740"/>
      <c r="E37" s="740">
        <v>100.5</v>
      </c>
      <c r="F37" s="262">
        <v>100.1</v>
      </c>
      <c r="G37" s="743"/>
    </row>
    <row r="38" spans="1:7" s="421" customFormat="1" ht="14.25" customHeight="1" x14ac:dyDescent="0.25">
      <c r="A38" s="390"/>
      <c r="B38" s="184" t="s">
        <v>752</v>
      </c>
      <c r="C38" s="740" t="s">
        <v>38</v>
      </c>
      <c r="D38" s="740"/>
      <c r="E38" s="740">
        <v>101.5</v>
      </c>
      <c r="F38" s="262">
        <v>101.6</v>
      </c>
      <c r="G38" s="743"/>
    </row>
    <row r="39" spans="1:7" s="421" customFormat="1" ht="14.25" customHeight="1" x14ac:dyDescent="0.25">
      <c r="A39" s="390"/>
      <c r="B39" s="184" t="s">
        <v>753</v>
      </c>
      <c r="C39" s="740" t="s">
        <v>38</v>
      </c>
      <c r="D39" s="740"/>
      <c r="E39" s="740">
        <v>103</v>
      </c>
      <c r="F39" s="262">
        <v>108.7</v>
      </c>
      <c r="G39" s="743"/>
    </row>
    <row r="40" spans="1:7" s="421" customFormat="1" ht="51" customHeight="1" x14ac:dyDescent="0.25">
      <c r="A40" s="390"/>
      <c r="B40" s="184" t="s">
        <v>754</v>
      </c>
      <c r="C40" s="752" t="s">
        <v>38</v>
      </c>
      <c r="D40" s="752"/>
      <c r="E40" s="752">
        <v>100</v>
      </c>
      <c r="F40" s="262">
        <v>94.1</v>
      </c>
      <c r="G40" s="751" t="s">
        <v>1401</v>
      </c>
    </row>
    <row r="41" spans="1:7" s="421" customFormat="1" ht="47.25" x14ac:dyDescent="0.25">
      <c r="A41" s="195">
        <v>5</v>
      </c>
      <c r="B41" s="184" t="s">
        <v>756</v>
      </c>
      <c r="C41" s="390" t="s">
        <v>757</v>
      </c>
      <c r="D41" s="752"/>
      <c r="E41" s="752">
        <v>15.5</v>
      </c>
      <c r="F41" s="262" t="s">
        <v>1196</v>
      </c>
      <c r="G41" s="760" t="s">
        <v>1382</v>
      </c>
    </row>
    <row r="42" spans="1:7" s="421" customFormat="1" ht="14.25" customHeight="1" x14ac:dyDescent="0.25">
      <c r="A42" s="390"/>
      <c r="B42" s="184" t="s">
        <v>736</v>
      </c>
      <c r="C42" s="855" t="s">
        <v>737</v>
      </c>
      <c r="D42" s="855"/>
      <c r="E42" s="855"/>
      <c r="F42" s="492"/>
      <c r="G42" s="743"/>
    </row>
    <row r="43" spans="1:7" s="421" customFormat="1" ht="63" x14ac:dyDescent="0.25">
      <c r="A43" s="195">
        <v>6</v>
      </c>
      <c r="B43" s="184" t="s">
        <v>758</v>
      </c>
      <c r="C43" s="390" t="s">
        <v>38</v>
      </c>
      <c r="D43" s="752"/>
      <c r="E43" s="752">
        <v>102.5</v>
      </c>
      <c r="F43" s="262" t="s">
        <v>1220</v>
      </c>
      <c r="G43" s="760" t="s">
        <v>1383</v>
      </c>
    </row>
    <row r="44" spans="1:7" s="421" customFormat="1" ht="14.25" customHeight="1" x14ac:dyDescent="0.25">
      <c r="A44" s="390"/>
      <c r="B44" s="184" t="s">
        <v>736</v>
      </c>
      <c r="C44" s="855" t="s">
        <v>737</v>
      </c>
      <c r="D44" s="855"/>
      <c r="E44" s="855"/>
      <c r="F44" s="492"/>
      <c r="G44" s="743"/>
    </row>
    <row r="45" spans="1:7" s="421" customFormat="1" ht="47.25" x14ac:dyDescent="0.25">
      <c r="A45" s="195">
        <v>7</v>
      </c>
      <c r="B45" s="184" t="s">
        <v>759</v>
      </c>
      <c r="C45" s="390" t="s">
        <v>38</v>
      </c>
      <c r="D45" s="752"/>
      <c r="E45" s="752">
        <v>108.8</v>
      </c>
      <c r="F45" s="262" t="s">
        <v>1197</v>
      </c>
      <c r="G45" s="760" t="s">
        <v>1384</v>
      </c>
    </row>
    <row r="46" spans="1:7" s="421" customFormat="1" ht="14.25" customHeight="1" x14ac:dyDescent="0.25">
      <c r="A46" s="390"/>
      <c r="B46" s="184" t="s">
        <v>736</v>
      </c>
      <c r="C46" s="855" t="s">
        <v>737</v>
      </c>
      <c r="D46" s="855"/>
      <c r="E46" s="855"/>
      <c r="F46" s="262"/>
      <c r="G46" s="743"/>
    </row>
    <row r="47" spans="1:7" s="421" customFormat="1" ht="31.5" x14ac:dyDescent="0.25">
      <c r="A47" s="195">
        <v>8</v>
      </c>
      <c r="B47" s="184" t="s">
        <v>760</v>
      </c>
      <c r="C47" s="390" t="s">
        <v>38</v>
      </c>
      <c r="D47" s="740"/>
      <c r="E47" s="740">
        <v>80</v>
      </c>
      <c r="F47" s="262">
        <v>84.4</v>
      </c>
      <c r="G47" s="743"/>
    </row>
    <row r="48" spans="1:7" s="421" customFormat="1" ht="14.25" customHeight="1" x14ac:dyDescent="0.25">
      <c r="A48" s="390"/>
      <c r="B48" s="184" t="s">
        <v>741</v>
      </c>
      <c r="C48" s="740" t="s">
        <v>38</v>
      </c>
      <c r="D48" s="740"/>
      <c r="E48" s="740">
        <v>100.1</v>
      </c>
      <c r="F48" s="262">
        <v>104.3</v>
      </c>
      <c r="G48" s="743"/>
    </row>
    <row r="49" spans="1:7" s="421" customFormat="1" ht="14.25" customHeight="1" x14ac:dyDescent="0.25">
      <c r="A49" s="390"/>
      <c r="B49" s="184" t="s">
        <v>742</v>
      </c>
      <c r="C49" s="740" t="s">
        <v>38</v>
      </c>
      <c r="D49" s="740"/>
      <c r="E49" s="740" t="s">
        <v>42</v>
      </c>
      <c r="F49" s="262"/>
      <c r="G49" s="743"/>
    </row>
    <row r="50" spans="1:7" s="421" customFormat="1" ht="33.75" customHeight="1" x14ac:dyDescent="0.25">
      <c r="A50" s="390"/>
      <c r="B50" s="184" t="s">
        <v>743</v>
      </c>
      <c r="C50" s="752" t="s">
        <v>38</v>
      </c>
      <c r="D50" s="752"/>
      <c r="E50" s="752">
        <v>101</v>
      </c>
      <c r="F50" s="262">
        <v>100.9</v>
      </c>
      <c r="G50" s="751" t="s">
        <v>1402</v>
      </c>
    </row>
    <row r="51" spans="1:7" s="421" customFormat="1" ht="14.25" customHeight="1" x14ac:dyDescent="0.25">
      <c r="A51" s="390"/>
      <c r="B51" s="184" t="s">
        <v>744</v>
      </c>
      <c r="C51" s="740" t="s">
        <v>38</v>
      </c>
      <c r="D51" s="740"/>
      <c r="E51" s="740">
        <v>100.2</v>
      </c>
      <c r="F51" s="262">
        <v>140.30000000000001</v>
      </c>
      <c r="G51" s="743"/>
    </row>
    <row r="52" spans="1:7" s="421" customFormat="1" ht="14.25" customHeight="1" x14ac:dyDescent="0.25">
      <c r="A52" s="390"/>
      <c r="B52" s="184" t="s">
        <v>745</v>
      </c>
      <c r="C52" s="740" t="s">
        <v>38</v>
      </c>
      <c r="D52" s="740"/>
      <c r="E52" s="740">
        <v>102.4</v>
      </c>
      <c r="F52" s="262">
        <v>180</v>
      </c>
      <c r="G52" s="743"/>
    </row>
    <row r="53" spans="1:7" s="421" customFormat="1" ht="14.25" customHeight="1" x14ac:dyDescent="0.25">
      <c r="A53" s="390"/>
      <c r="B53" s="184" t="s">
        <v>746</v>
      </c>
      <c r="C53" s="740" t="s">
        <v>38</v>
      </c>
      <c r="D53" s="740"/>
      <c r="E53" s="740">
        <v>103</v>
      </c>
      <c r="F53" s="262">
        <v>133.4</v>
      </c>
      <c r="G53" s="743"/>
    </row>
    <row r="54" spans="1:7" s="421" customFormat="1" ht="14.25" customHeight="1" x14ac:dyDescent="0.25">
      <c r="A54" s="390"/>
      <c r="B54" s="184" t="s">
        <v>747</v>
      </c>
      <c r="C54" s="740" t="s">
        <v>38</v>
      </c>
      <c r="D54" s="740"/>
      <c r="E54" s="740">
        <v>105</v>
      </c>
      <c r="F54" s="262">
        <v>128.19999999999999</v>
      </c>
      <c r="G54" s="743"/>
    </row>
    <row r="55" spans="1:7" s="421" customFormat="1" ht="36" customHeight="1" x14ac:dyDescent="0.25">
      <c r="A55" s="390"/>
      <c r="B55" s="184" t="s">
        <v>748</v>
      </c>
      <c r="C55" s="752" t="s">
        <v>38</v>
      </c>
      <c r="D55" s="752"/>
      <c r="E55" s="752">
        <v>117</v>
      </c>
      <c r="F55" s="262">
        <v>102.9</v>
      </c>
      <c r="G55" s="751" t="s">
        <v>1403</v>
      </c>
    </row>
    <row r="56" spans="1:7" s="421" customFormat="1" ht="14.25" customHeight="1" x14ac:dyDescent="0.25">
      <c r="A56" s="390"/>
      <c r="B56" s="184" t="s">
        <v>749</v>
      </c>
      <c r="C56" s="740" t="s">
        <v>38</v>
      </c>
      <c r="D56" s="740"/>
      <c r="E56" s="740">
        <v>100</v>
      </c>
      <c r="F56" s="262">
        <v>119.5</v>
      </c>
      <c r="G56" s="743"/>
    </row>
    <row r="57" spans="1:7" s="421" customFormat="1" ht="14.25" customHeight="1" x14ac:dyDescent="0.25">
      <c r="A57" s="390"/>
      <c r="B57" s="184" t="s">
        <v>750</v>
      </c>
      <c r="C57" s="740" t="s">
        <v>38</v>
      </c>
      <c r="D57" s="740"/>
      <c r="E57" s="740">
        <v>100.1</v>
      </c>
      <c r="F57" s="262">
        <v>109.2</v>
      </c>
      <c r="G57" s="743"/>
    </row>
    <row r="58" spans="1:7" s="421" customFormat="1" ht="14.25" customHeight="1" x14ac:dyDescent="0.25">
      <c r="A58" s="390"/>
      <c r="B58" s="184" t="s">
        <v>751</v>
      </c>
      <c r="C58" s="740" t="s">
        <v>38</v>
      </c>
      <c r="D58" s="740"/>
      <c r="E58" s="740">
        <v>101</v>
      </c>
      <c r="F58" s="262">
        <v>111.8</v>
      </c>
      <c r="G58" s="743"/>
    </row>
    <row r="59" spans="1:7" s="421" customFormat="1" ht="28.5" customHeight="1" x14ac:dyDescent="0.25">
      <c r="A59" s="390"/>
      <c r="B59" s="184" t="s">
        <v>752</v>
      </c>
      <c r="C59" s="752" t="s">
        <v>38</v>
      </c>
      <c r="D59" s="752"/>
      <c r="E59" s="752">
        <v>105</v>
      </c>
      <c r="F59" s="262">
        <v>99.6</v>
      </c>
      <c r="G59" s="751" t="s">
        <v>1404</v>
      </c>
    </row>
    <row r="60" spans="1:7" s="421" customFormat="1" ht="14.25" customHeight="1" x14ac:dyDescent="0.25">
      <c r="A60" s="390"/>
      <c r="B60" s="184" t="s">
        <v>753</v>
      </c>
      <c r="C60" s="740" t="s">
        <v>38</v>
      </c>
      <c r="D60" s="740"/>
      <c r="E60" s="740">
        <v>100</v>
      </c>
      <c r="F60" s="262">
        <v>116.6</v>
      </c>
      <c r="G60" s="743"/>
    </row>
    <row r="61" spans="1:7" s="421" customFormat="1" ht="14.25" customHeight="1" x14ac:dyDescent="0.25">
      <c r="A61" s="390"/>
      <c r="B61" s="184" t="s">
        <v>754</v>
      </c>
      <c r="C61" s="740" t="s">
        <v>38</v>
      </c>
      <c r="D61" s="740"/>
      <c r="E61" s="740">
        <v>70</v>
      </c>
      <c r="F61" s="262">
        <v>75.099999999999994</v>
      </c>
      <c r="G61" s="743"/>
    </row>
    <row r="62" spans="1:7" s="421" customFormat="1" ht="31.5" x14ac:dyDescent="0.25">
      <c r="A62" s="195">
        <v>9</v>
      </c>
      <c r="B62" s="184" t="s">
        <v>762</v>
      </c>
      <c r="C62" s="390" t="s">
        <v>38</v>
      </c>
      <c r="D62" s="740"/>
      <c r="E62" s="740">
        <v>50</v>
      </c>
      <c r="F62" s="262">
        <v>157.9</v>
      </c>
      <c r="G62" s="743"/>
    </row>
    <row r="63" spans="1:7" s="421" customFormat="1" ht="14.25" customHeight="1" x14ac:dyDescent="0.25">
      <c r="A63" s="390"/>
      <c r="B63" s="184" t="s">
        <v>741</v>
      </c>
      <c r="C63" s="740" t="s">
        <v>38</v>
      </c>
      <c r="D63" s="740"/>
      <c r="E63" s="740" t="s">
        <v>42</v>
      </c>
      <c r="F63" s="262"/>
      <c r="G63" s="743"/>
    </row>
    <row r="64" spans="1:7" s="421" customFormat="1" ht="14.25" customHeight="1" x14ac:dyDescent="0.25">
      <c r="A64" s="390"/>
      <c r="B64" s="184" t="s">
        <v>742</v>
      </c>
      <c r="C64" s="740" t="s">
        <v>38</v>
      </c>
      <c r="D64" s="740"/>
      <c r="E64" s="740" t="s">
        <v>42</v>
      </c>
      <c r="F64" s="262"/>
      <c r="G64" s="743"/>
    </row>
    <row r="65" spans="1:7" s="421" customFormat="1" ht="14.25" customHeight="1" x14ac:dyDescent="0.25">
      <c r="A65" s="390"/>
      <c r="B65" s="184" t="s">
        <v>743</v>
      </c>
      <c r="C65" s="740" t="s">
        <v>38</v>
      </c>
      <c r="D65" s="740"/>
      <c r="E65" s="740" t="s">
        <v>42</v>
      </c>
      <c r="F65" s="262"/>
      <c r="G65" s="743"/>
    </row>
    <row r="66" spans="1:7" s="421" customFormat="1" ht="14.25" customHeight="1" x14ac:dyDescent="0.25">
      <c r="A66" s="390"/>
      <c r="B66" s="184" t="s">
        <v>744</v>
      </c>
      <c r="C66" s="740" t="s">
        <v>38</v>
      </c>
      <c r="D66" s="740"/>
      <c r="E66" s="740">
        <v>100</v>
      </c>
      <c r="F66" s="262" t="s">
        <v>1221</v>
      </c>
      <c r="G66" s="743"/>
    </row>
    <row r="67" spans="1:7" s="421" customFormat="1" ht="14.25" customHeight="1" x14ac:dyDescent="0.25">
      <c r="A67" s="390"/>
      <c r="B67" s="184" t="s">
        <v>745</v>
      </c>
      <c r="C67" s="740" t="s">
        <v>38</v>
      </c>
      <c r="D67" s="740"/>
      <c r="E67" s="740" t="s">
        <v>42</v>
      </c>
      <c r="F67" s="262"/>
      <c r="G67" s="743"/>
    </row>
    <row r="68" spans="1:7" s="421" customFormat="1" ht="14.25" customHeight="1" x14ac:dyDescent="0.25">
      <c r="A68" s="390"/>
      <c r="B68" s="184" t="s">
        <v>746</v>
      </c>
      <c r="C68" s="740" t="s">
        <v>38</v>
      </c>
      <c r="D68" s="740"/>
      <c r="E68" s="740" t="s">
        <v>42</v>
      </c>
      <c r="F68" s="262"/>
      <c r="G68" s="743"/>
    </row>
    <row r="69" spans="1:7" s="421" customFormat="1" ht="14.25" customHeight="1" x14ac:dyDescent="0.25">
      <c r="A69" s="390"/>
      <c r="B69" s="184" t="s">
        <v>747</v>
      </c>
      <c r="C69" s="740" t="s">
        <v>38</v>
      </c>
      <c r="D69" s="740"/>
      <c r="E69" s="740" t="s">
        <v>42</v>
      </c>
      <c r="F69" s="262"/>
      <c r="G69" s="743"/>
    </row>
    <row r="70" spans="1:7" s="421" customFormat="1" ht="14.25" customHeight="1" x14ac:dyDescent="0.25">
      <c r="A70" s="390"/>
      <c r="B70" s="184" t="s">
        <v>748</v>
      </c>
      <c r="C70" s="740" t="s">
        <v>38</v>
      </c>
      <c r="D70" s="740"/>
      <c r="E70" s="740" t="s">
        <v>42</v>
      </c>
      <c r="F70" s="262"/>
      <c r="G70" s="743"/>
    </row>
    <row r="71" spans="1:7" s="421" customFormat="1" ht="14.25" customHeight="1" x14ac:dyDescent="0.25">
      <c r="A71" s="390"/>
      <c r="B71" s="184" t="s">
        <v>749</v>
      </c>
      <c r="C71" s="740" t="s">
        <v>38</v>
      </c>
      <c r="D71" s="740"/>
      <c r="E71" s="740" t="s">
        <v>42</v>
      </c>
      <c r="F71" s="262"/>
      <c r="G71" s="743"/>
    </row>
    <row r="72" spans="1:7" s="421" customFormat="1" ht="14.25" customHeight="1" x14ac:dyDescent="0.25">
      <c r="A72" s="390"/>
      <c r="B72" s="184" t="s">
        <v>750</v>
      </c>
      <c r="C72" s="740" t="s">
        <v>38</v>
      </c>
      <c r="D72" s="740"/>
      <c r="E72" s="740" t="s">
        <v>42</v>
      </c>
      <c r="F72" s="262"/>
      <c r="G72" s="743"/>
    </row>
    <row r="73" spans="1:7" s="421" customFormat="1" ht="14.25" customHeight="1" x14ac:dyDescent="0.25">
      <c r="A73" s="390"/>
      <c r="B73" s="184" t="s">
        <v>751</v>
      </c>
      <c r="C73" s="740" t="s">
        <v>38</v>
      </c>
      <c r="D73" s="740"/>
      <c r="E73" s="740" t="s">
        <v>42</v>
      </c>
      <c r="F73" s="262"/>
      <c r="G73" s="743"/>
    </row>
    <row r="74" spans="1:7" s="421" customFormat="1" ht="14.25" customHeight="1" x14ac:dyDescent="0.25">
      <c r="A74" s="390"/>
      <c r="B74" s="184" t="s">
        <v>752</v>
      </c>
      <c r="C74" s="740" t="s">
        <v>38</v>
      </c>
      <c r="D74" s="740"/>
      <c r="E74" s="740" t="s">
        <v>42</v>
      </c>
      <c r="F74" s="262"/>
      <c r="G74" s="743"/>
    </row>
    <row r="75" spans="1:7" s="421" customFormat="1" ht="14.25" customHeight="1" x14ac:dyDescent="0.25">
      <c r="A75" s="390"/>
      <c r="B75" s="184" t="s">
        <v>753</v>
      </c>
      <c r="C75" s="740" t="s">
        <v>38</v>
      </c>
      <c r="D75" s="740"/>
      <c r="E75" s="740" t="s">
        <v>42</v>
      </c>
      <c r="F75" s="262"/>
      <c r="G75" s="743"/>
    </row>
    <row r="76" spans="1:7" s="421" customFormat="1" ht="56.25" customHeight="1" x14ac:dyDescent="0.25">
      <c r="A76" s="390"/>
      <c r="B76" s="184" t="s">
        <v>754</v>
      </c>
      <c r="C76" s="752" t="s">
        <v>38</v>
      </c>
      <c r="D76" s="752"/>
      <c r="E76" s="752">
        <v>17</v>
      </c>
      <c r="F76" s="262">
        <v>16</v>
      </c>
      <c r="G76" s="751" t="s">
        <v>1405</v>
      </c>
    </row>
    <row r="77" spans="1:7" s="421" customFormat="1" ht="107.25" customHeight="1" x14ac:dyDescent="0.25">
      <c r="A77" s="195">
        <v>10</v>
      </c>
      <c r="B77" s="184" t="s">
        <v>763</v>
      </c>
      <c r="C77" s="390" t="s">
        <v>38</v>
      </c>
      <c r="D77" s="752"/>
      <c r="E77" s="752">
        <v>50</v>
      </c>
      <c r="F77" s="262">
        <v>46.1</v>
      </c>
      <c r="G77" s="760" t="s">
        <v>1350</v>
      </c>
    </row>
    <row r="78" spans="1:7" s="421" customFormat="1" ht="14.25" customHeight="1" x14ac:dyDescent="0.25">
      <c r="A78" s="390"/>
      <c r="B78" s="184" t="s">
        <v>741</v>
      </c>
      <c r="C78" s="740" t="s">
        <v>38</v>
      </c>
      <c r="D78" s="740"/>
      <c r="E78" s="740" t="s">
        <v>42</v>
      </c>
      <c r="F78" s="262"/>
      <c r="G78" s="743"/>
    </row>
    <row r="79" spans="1:7" s="421" customFormat="1" ht="14.25" customHeight="1" x14ac:dyDescent="0.25">
      <c r="A79" s="390"/>
      <c r="B79" s="184" t="s">
        <v>742</v>
      </c>
      <c r="C79" s="740" t="s">
        <v>38</v>
      </c>
      <c r="D79" s="740"/>
      <c r="E79" s="740" t="s">
        <v>42</v>
      </c>
      <c r="F79" s="262"/>
      <c r="G79" s="743"/>
    </row>
    <row r="80" spans="1:7" s="421" customFormat="1" ht="14.25" customHeight="1" x14ac:dyDescent="0.25">
      <c r="A80" s="390"/>
      <c r="B80" s="184" t="s">
        <v>743</v>
      </c>
      <c r="C80" s="740" t="s">
        <v>38</v>
      </c>
      <c r="D80" s="740"/>
      <c r="E80" s="740" t="s">
        <v>42</v>
      </c>
      <c r="F80" s="262"/>
      <c r="G80" s="743"/>
    </row>
    <row r="81" spans="1:7" s="421" customFormat="1" ht="14.25" customHeight="1" x14ac:dyDescent="0.25">
      <c r="A81" s="390"/>
      <c r="B81" s="184" t="s">
        <v>744</v>
      </c>
      <c r="C81" s="740" t="s">
        <v>38</v>
      </c>
      <c r="D81" s="740"/>
      <c r="E81" s="740" t="s">
        <v>42</v>
      </c>
      <c r="F81" s="262"/>
      <c r="G81" s="743"/>
    </row>
    <row r="82" spans="1:7" s="421" customFormat="1" ht="14.25" customHeight="1" x14ac:dyDescent="0.25">
      <c r="A82" s="390"/>
      <c r="B82" s="184" t="s">
        <v>745</v>
      </c>
      <c r="C82" s="839" t="s">
        <v>38</v>
      </c>
      <c r="D82" s="839"/>
      <c r="E82" s="839" t="s">
        <v>42</v>
      </c>
      <c r="F82" s="262"/>
      <c r="G82" s="840"/>
    </row>
    <row r="83" spans="1:7" s="421" customFormat="1" ht="55.5" customHeight="1" x14ac:dyDescent="0.25">
      <c r="A83" s="390"/>
      <c r="B83" s="184" t="s">
        <v>746</v>
      </c>
      <c r="C83" s="839" t="s">
        <v>38</v>
      </c>
      <c r="D83" s="839"/>
      <c r="E83" s="839">
        <v>33</v>
      </c>
      <c r="F83" s="262">
        <v>28.2</v>
      </c>
      <c r="G83" s="840" t="s">
        <v>1406</v>
      </c>
    </row>
    <row r="84" spans="1:7" s="421" customFormat="1" ht="14.25" customHeight="1" x14ac:dyDescent="0.25">
      <c r="A84" s="390"/>
      <c r="B84" s="184" t="s">
        <v>747</v>
      </c>
      <c r="C84" s="839" t="s">
        <v>38</v>
      </c>
      <c r="D84" s="839"/>
      <c r="E84" s="839">
        <v>92.1</v>
      </c>
      <c r="F84" s="262">
        <v>96.9</v>
      </c>
      <c r="G84" s="840"/>
    </row>
    <row r="85" spans="1:7" s="421" customFormat="1" ht="14.25" customHeight="1" x14ac:dyDescent="0.25">
      <c r="A85" s="390"/>
      <c r="B85" s="184" t="s">
        <v>748</v>
      </c>
      <c r="C85" s="839" t="s">
        <v>38</v>
      </c>
      <c r="D85" s="839"/>
      <c r="E85" s="839" t="s">
        <v>42</v>
      </c>
      <c r="F85" s="262"/>
      <c r="G85" s="840"/>
    </row>
    <row r="86" spans="1:7" s="421" customFormat="1" ht="14.25" customHeight="1" x14ac:dyDescent="0.25">
      <c r="A86" s="390"/>
      <c r="B86" s="184" t="s">
        <v>749</v>
      </c>
      <c r="C86" s="839" t="s">
        <v>38</v>
      </c>
      <c r="D86" s="839"/>
      <c r="E86" s="839" t="s">
        <v>42</v>
      </c>
      <c r="F86" s="262"/>
      <c r="G86" s="840"/>
    </row>
    <row r="87" spans="1:7" s="421" customFormat="1" ht="14.25" customHeight="1" x14ac:dyDescent="0.25">
      <c r="A87" s="390"/>
      <c r="B87" s="184" t="s">
        <v>750</v>
      </c>
      <c r="C87" s="839" t="s">
        <v>38</v>
      </c>
      <c r="D87" s="839"/>
      <c r="E87" s="839">
        <v>103</v>
      </c>
      <c r="F87" s="262" t="s">
        <v>42</v>
      </c>
      <c r="G87" s="840"/>
    </row>
    <row r="88" spans="1:7" s="421" customFormat="1" ht="14.25" customHeight="1" x14ac:dyDescent="0.25">
      <c r="A88" s="390"/>
      <c r="B88" s="184" t="s">
        <v>751</v>
      </c>
      <c r="C88" s="839" t="s">
        <v>38</v>
      </c>
      <c r="D88" s="839"/>
      <c r="E88" s="839" t="s">
        <v>42</v>
      </c>
      <c r="F88" s="262"/>
      <c r="G88" s="840"/>
    </row>
    <row r="89" spans="1:7" s="421" customFormat="1" ht="14.25" customHeight="1" x14ac:dyDescent="0.25">
      <c r="A89" s="390"/>
      <c r="B89" s="184" t="s">
        <v>752</v>
      </c>
      <c r="C89" s="839" t="s">
        <v>38</v>
      </c>
      <c r="D89" s="839"/>
      <c r="E89" s="839" t="s">
        <v>42</v>
      </c>
      <c r="F89" s="262"/>
      <c r="G89" s="840"/>
    </row>
    <row r="90" spans="1:7" s="421" customFormat="1" ht="14.25" customHeight="1" x14ac:dyDescent="0.25">
      <c r="A90" s="390"/>
      <c r="B90" s="184" t="s">
        <v>753</v>
      </c>
      <c r="C90" s="839" t="s">
        <v>38</v>
      </c>
      <c r="D90" s="839"/>
      <c r="E90" s="839">
        <v>100</v>
      </c>
      <c r="F90" s="262">
        <v>100</v>
      </c>
      <c r="G90" s="840"/>
    </row>
    <row r="91" spans="1:7" s="421" customFormat="1" ht="91.5" customHeight="1" x14ac:dyDescent="0.25">
      <c r="A91" s="390"/>
      <c r="B91" s="184" t="s">
        <v>754</v>
      </c>
      <c r="C91" s="839" t="s">
        <v>38</v>
      </c>
      <c r="D91" s="839"/>
      <c r="E91" s="839">
        <v>40</v>
      </c>
      <c r="F91" s="262">
        <v>36.700000000000003</v>
      </c>
      <c r="G91" s="840" t="s">
        <v>1407</v>
      </c>
    </row>
    <row r="92" spans="1:7" s="421" customFormat="1" ht="39.75" customHeight="1" x14ac:dyDescent="0.25">
      <c r="A92" s="195">
        <v>11</v>
      </c>
      <c r="B92" s="184" t="s">
        <v>764</v>
      </c>
      <c r="C92" s="390" t="s">
        <v>38</v>
      </c>
      <c r="D92" s="839"/>
      <c r="E92" s="839">
        <v>100</v>
      </c>
      <c r="F92" s="262">
        <v>95.7</v>
      </c>
      <c r="G92" s="841" t="s">
        <v>1408</v>
      </c>
    </row>
    <row r="93" spans="1:7" s="421" customFormat="1" ht="14.25" customHeight="1" x14ac:dyDescent="0.25">
      <c r="A93" s="390"/>
      <c r="B93" s="184" t="s">
        <v>741</v>
      </c>
      <c r="C93" s="839" t="s">
        <v>38</v>
      </c>
      <c r="D93" s="839"/>
      <c r="E93" s="839" t="s">
        <v>42</v>
      </c>
      <c r="F93" s="262"/>
      <c r="G93" s="840"/>
    </row>
    <row r="94" spans="1:7" s="421" customFormat="1" ht="14.25" customHeight="1" x14ac:dyDescent="0.25">
      <c r="A94" s="390"/>
      <c r="B94" s="184" t="s">
        <v>742</v>
      </c>
      <c r="C94" s="839" t="s">
        <v>38</v>
      </c>
      <c r="D94" s="839"/>
      <c r="E94" s="839" t="s">
        <v>42</v>
      </c>
      <c r="F94" s="262"/>
      <c r="G94" s="840"/>
    </row>
    <row r="95" spans="1:7" s="421" customFormat="1" ht="14.25" customHeight="1" x14ac:dyDescent="0.25">
      <c r="A95" s="390"/>
      <c r="B95" s="184" t="s">
        <v>743</v>
      </c>
      <c r="C95" s="839" t="s">
        <v>38</v>
      </c>
      <c r="D95" s="839"/>
      <c r="E95" s="839" t="s">
        <v>42</v>
      </c>
      <c r="F95" s="262"/>
      <c r="G95" s="840"/>
    </row>
    <row r="96" spans="1:7" s="421" customFormat="1" ht="14.25" customHeight="1" x14ac:dyDescent="0.25">
      <c r="A96" s="390"/>
      <c r="B96" s="184" t="s">
        <v>744</v>
      </c>
      <c r="C96" s="839" t="s">
        <v>38</v>
      </c>
      <c r="D96" s="839"/>
      <c r="E96" s="839">
        <v>100</v>
      </c>
      <c r="F96" s="262">
        <v>110.1</v>
      </c>
      <c r="G96" s="840"/>
    </row>
    <row r="97" spans="1:7" s="421" customFormat="1" ht="14.25" customHeight="1" x14ac:dyDescent="0.25">
      <c r="A97" s="390"/>
      <c r="B97" s="184" t="s">
        <v>745</v>
      </c>
      <c r="C97" s="839" t="s">
        <v>38</v>
      </c>
      <c r="D97" s="839"/>
      <c r="E97" s="839" t="s">
        <v>42</v>
      </c>
      <c r="F97" s="262"/>
      <c r="G97" s="840"/>
    </row>
    <row r="98" spans="1:7" s="421" customFormat="1" ht="14.25" customHeight="1" x14ac:dyDescent="0.25">
      <c r="A98" s="390"/>
      <c r="B98" s="184" t="s">
        <v>746</v>
      </c>
      <c r="C98" s="839" t="s">
        <v>38</v>
      </c>
      <c r="D98" s="839"/>
      <c r="E98" s="839" t="s">
        <v>42</v>
      </c>
      <c r="F98" s="262"/>
      <c r="G98" s="840"/>
    </row>
    <row r="99" spans="1:7" s="421" customFormat="1" ht="14.25" customHeight="1" x14ac:dyDescent="0.25">
      <c r="A99" s="390"/>
      <c r="B99" s="184" t="s">
        <v>747</v>
      </c>
      <c r="C99" s="839" t="s">
        <v>38</v>
      </c>
      <c r="D99" s="839"/>
      <c r="E99" s="839" t="s">
        <v>42</v>
      </c>
      <c r="F99" s="262"/>
      <c r="G99" s="840"/>
    </row>
    <row r="100" spans="1:7" s="421" customFormat="1" ht="14.25" customHeight="1" x14ac:dyDescent="0.25">
      <c r="A100" s="390"/>
      <c r="B100" s="184" t="s">
        <v>748</v>
      </c>
      <c r="C100" s="839" t="s">
        <v>38</v>
      </c>
      <c r="D100" s="839"/>
      <c r="E100" s="839" t="s">
        <v>42</v>
      </c>
      <c r="F100" s="262"/>
      <c r="G100" s="840"/>
    </row>
    <row r="101" spans="1:7" s="421" customFormat="1" ht="14.25" customHeight="1" x14ac:dyDescent="0.25">
      <c r="A101" s="390"/>
      <c r="B101" s="184" t="s">
        <v>749</v>
      </c>
      <c r="C101" s="839" t="s">
        <v>38</v>
      </c>
      <c r="D101" s="839"/>
      <c r="E101" s="839" t="s">
        <v>42</v>
      </c>
      <c r="F101" s="262"/>
      <c r="G101" s="840"/>
    </row>
    <row r="102" spans="1:7" s="421" customFormat="1" ht="14.25" customHeight="1" x14ac:dyDescent="0.25">
      <c r="A102" s="390"/>
      <c r="B102" s="184" t="s">
        <v>750</v>
      </c>
      <c r="C102" s="839" t="s">
        <v>38</v>
      </c>
      <c r="D102" s="839"/>
      <c r="E102" s="839">
        <v>110</v>
      </c>
      <c r="F102" s="262" t="s">
        <v>42</v>
      </c>
      <c r="G102" s="840"/>
    </row>
    <row r="103" spans="1:7" s="421" customFormat="1" ht="14.25" customHeight="1" x14ac:dyDescent="0.25">
      <c r="A103" s="390"/>
      <c r="B103" s="184" t="s">
        <v>751</v>
      </c>
      <c r="C103" s="839" t="s">
        <v>38</v>
      </c>
      <c r="D103" s="839"/>
      <c r="E103" s="839" t="s">
        <v>42</v>
      </c>
      <c r="F103" s="262"/>
      <c r="G103" s="840"/>
    </row>
    <row r="104" spans="1:7" s="421" customFormat="1" ht="14.25" customHeight="1" x14ac:dyDescent="0.25">
      <c r="A104" s="390"/>
      <c r="B104" s="184" t="s">
        <v>752</v>
      </c>
      <c r="C104" s="839" t="s">
        <v>38</v>
      </c>
      <c r="D104" s="839"/>
      <c r="E104" s="839">
        <v>94</v>
      </c>
      <c r="F104" s="262">
        <v>95.3</v>
      </c>
      <c r="G104" s="840"/>
    </row>
    <row r="105" spans="1:7" s="421" customFormat="1" ht="14.25" customHeight="1" x14ac:dyDescent="0.25">
      <c r="A105" s="390"/>
      <c r="B105" s="184" t="s">
        <v>753</v>
      </c>
      <c r="C105" s="839" t="s">
        <v>38</v>
      </c>
      <c r="D105" s="839"/>
      <c r="E105" s="839" t="s">
        <v>42</v>
      </c>
      <c r="F105" s="262"/>
      <c r="G105" s="840"/>
    </row>
    <row r="106" spans="1:7" s="421" customFormat="1" ht="14.25" customHeight="1" x14ac:dyDescent="0.25">
      <c r="A106" s="390"/>
      <c r="B106" s="184" t="s">
        <v>754</v>
      </c>
      <c r="C106" s="839" t="s">
        <v>38</v>
      </c>
      <c r="D106" s="839"/>
      <c r="E106" s="839" t="s">
        <v>42</v>
      </c>
      <c r="F106" s="262"/>
      <c r="G106" s="840"/>
    </row>
    <row r="107" spans="1:7" s="421" customFormat="1" ht="50.25" customHeight="1" x14ac:dyDescent="0.25">
      <c r="A107" s="195">
        <v>12</v>
      </c>
      <c r="B107" s="184" t="s">
        <v>765</v>
      </c>
      <c r="C107" s="390" t="s">
        <v>38</v>
      </c>
      <c r="D107" s="839"/>
      <c r="E107" s="839">
        <v>100.1</v>
      </c>
      <c r="F107" s="262">
        <v>63.4</v>
      </c>
      <c r="G107" s="841" t="s">
        <v>1409</v>
      </c>
    </row>
    <row r="108" spans="1:7" s="421" customFormat="1" ht="14.25" customHeight="1" x14ac:dyDescent="0.25">
      <c r="A108" s="390"/>
      <c r="B108" s="184" t="s">
        <v>741</v>
      </c>
      <c r="C108" s="839" t="s">
        <v>38</v>
      </c>
      <c r="D108" s="839"/>
      <c r="E108" s="839">
        <v>100</v>
      </c>
      <c r="F108" s="262" t="s">
        <v>42</v>
      </c>
      <c r="G108" s="840"/>
    </row>
    <row r="109" spans="1:7" s="421" customFormat="1" ht="14.25" customHeight="1" x14ac:dyDescent="0.25">
      <c r="A109" s="390"/>
      <c r="B109" s="184" t="s">
        <v>742</v>
      </c>
      <c r="C109" s="839" t="s">
        <v>38</v>
      </c>
      <c r="D109" s="839"/>
      <c r="E109" s="839" t="s">
        <v>42</v>
      </c>
      <c r="F109" s="262"/>
      <c r="G109" s="840"/>
    </row>
    <row r="110" spans="1:7" s="421" customFormat="1" ht="14.25" customHeight="1" x14ac:dyDescent="0.25">
      <c r="A110" s="390"/>
      <c r="B110" s="184" t="s">
        <v>743</v>
      </c>
      <c r="C110" s="839" t="s">
        <v>38</v>
      </c>
      <c r="D110" s="839"/>
      <c r="E110" s="839" t="s">
        <v>42</v>
      </c>
      <c r="F110" s="262"/>
      <c r="G110" s="840"/>
    </row>
    <row r="111" spans="1:7" s="421" customFormat="1" ht="14.25" customHeight="1" x14ac:dyDescent="0.25">
      <c r="A111" s="390"/>
      <c r="B111" s="184" t="s">
        <v>744</v>
      </c>
      <c r="C111" s="839" t="s">
        <v>38</v>
      </c>
      <c r="D111" s="839"/>
      <c r="E111" s="839" t="s">
        <v>42</v>
      </c>
      <c r="F111" s="262"/>
      <c r="G111" s="840"/>
    </row>
    <row r="112" spans="1:7" s="421" customFormat="1" ht="14.25" customHeight="1" x14ac:dyDescent="0.25">
      <c r="A112" s="390"/>
      <c r="B112" s="184" t="s">
        <v>745</v>
      </c>
      <c r="C112" s="839" t="s">
        <v>38</v>
      </c>
      <c r="D112" s="839"/>
      <c r="E112" s="839" t="s">
        <v>42</v>
      </c>
      <c r="F112" s="262"/>
      <c r="G112" s="840"/>
    </row>
    <row r="113" spans="1:7" s="421" customFormat="1" ht="14.25" customHeight="1" x14ac:dyDescent="0.25">
      <c r="A113" s="390"/>
      <c r="B113" s="184" t="s">
        <v>746</v>
      </c>
      <c r="C113" s="839" t="s">
        <v>38</v>
      </c>
      <c r="D113" s="839"/>
      <c r="E113" s="839">
        <v>100</v>
      </c>
      <c r="F113" s="262" t="s">
        <v>42</v>
      </c>
      <c r="G113" s="840"/>
    </row>
    <row r="114" spans="1:7" s="421" customFormat="1" ht="14.25" customHeight="1" x14ac:dyDescent="0.25">
      <c r="A114" s="390"/>
      <c r="B114" s="184" t="s">
        <v>747</v>
      </c>
      <c r="C114" s="839" t="s">
        <v>38</v>
      </c>
      <c r="D114" s="839"/>
      <c r="E114" s="839" t="s">
        <v>42</v>
      </c>
      <c r="F114" s="262"/>
      <c r="G114" s="840"/>
    </row>
    <row r="115" spans="1:7" s="421" customFormat="1" ht="14.25" customHeight="1" x14ac:dyDescent="0.25">
      <c r="A115" s="390"/>
      <c r="B115" s="184" t="s">
        <v>748</v>
      </c>
      <c r="C115" s="839" t="s">
        <v>38</v>
      </c>
      <c r="D115" s="839"/>
      <c r="E115" s="839" t="s">
        <v>42</v>
      </c>
      <c r="F115" s="262"/>
      <c r="G115" s="840"/>
    </row>
    <row r="116" spans="1:7" s="421" customFormat="1" ht="14.25" customHeight="1" x14ac:dyDescent="0.25">
      <c r="A116" s="390"/>
      <c r="B116" s="184" t="s">
        <v>749</v>
      </c>
      <c r="C116" s="839" t="s">
        <v>38</v>
      </c>
      <c r="D116" s="839"/>
      <c r="E116" s="839">
        <v>100.1</v>
      </c>
      <c r="F116" s="262" t="s">
        <v>42</v>
      </c>
      <c r="G116" s="840"/>
    </row>
    <row r="117" spans="1:7" s="421" customFormat="1" ht="14.25" customHeight="1" x14ac:dyDescent="0.25">
      <c r="A117" s="390"/>
      <c r="B117" s="184" t="s">
        <v>750</v>
      </c>
      <c r="C117" s="839" t="s">
        <v>38</v>
      </c>
      <c r="D117" s="839"/>
      <c r="E117" s="839" t="s">
        <v>42</v>
      </c>
      <c r="F117" s="262"/>
      <c r="G117" s="840"/>
    </row>
    <row r="118" spans="1:7" s="421" customFormat="1" ht="14.25" customHeight="1" x14ac:dyDescent="0.25">
      <c r="A118" s="390"/>
      <c r="B118" s="184" t="s">
        <v>751</v>
      </c>
      <c r="C118" s="839" t="s">
        <v>38</v>
      </c>
      <c r="D118" s="839"/>
      <c r="E118" s="839" t="s">
        <v>42</v>
      </c>
      <c r="F118" s="262"/>
      <c r="G118" s="840"/>
    </row>
    <row r="119" spans="1:7" s="421" customFormat="1" ht="14.25" customHeight="1" x14ac:dyDescent="0.25">
      <c r="A119" s="390"/>
      <c r="B119" s="184" t="s">
        <v>752</v>
      </c>
      <c r="C119" s="839" t="s">
        <v>38</v>
      </c>
      <c r="D119" s="839"/>
      <c r="E119" s="839" t="s">
        <v>42</v>
      </c>
      <c r="F119" s="262"/>
      <c r="G119" s="840"/>
    </row>
    <row r="120" spans="1:7" s="421" customFormat="1" ht="14.25" customHeight="1" x14ac:dyDescent="0.25">
      <c r="A120" s="390"/>
      <c r="B120" s="184" t="s">
        <v>753</v>
      </c>
      <c r="C120" s="839" t="s">
        <v>38</v>
      </c>
      <c r="D120" s="839"/>
      <c r="E120" s="839" t="s">
        <v>42</v>
      </c>
      <c r="F120" s="262"/>
      <c r="G120" s="840"/>
    </row>
    <row r="121" spans="1:7" s="421" customFormat="1" ht="14.25" customHeight="1" x14ac:dyDescent="0.25">
      <c r="A121" s="390"/>
      <c r="B121" s="184" t="s">
        <v>754</v>
      </c>
      <c r="C121" s="839" t="s">
        <v>38</v>
      </c>
      <c r="D121" s="839"/>
      <c r="E121" s="839">
        <v>50</v>
      </c>
      <c r="F121" s="262">
        <v>63.4</v>
      </c>
      <c r="G121" s="840"/>
    </row>
    <row r="122" spans="1:7" s="421" customFormat="1" ht="31.5" x14ac:dyDescent="0.25">
      <c r="A122" s="195">
        <v>13</v>
      </c>
      <c r="B122" s="184" t="s">
        <v>766</v>
      </c>
      <c r="C122" s="390" t="s">
        <v>38</v>
      </c>
      <c r="D122" s="839"/>
      <c r="E122" s="839">
        <v>100</v>
      </c>
      <c r="F122" s="262">
        <v>110.8</v>
      </c>
      <c r="G122" s="840"/>
    </row>
    <row r="123" spans="1:7" s="421" customFormat="1" ht="14.25" customHeight="1" x14ac:dyDescent="0.25">
      <c r="A123" s="390"/>
      <c r="B123" s="184" t="s">
        <v>741</v>
      </c>
      <c r="C123" s="839" t="s">
        <v>38</v>
      </c>
      <c r="D123" s="839"/>
      <c r="E123" s="839" t="s">
        <v>42</v>
      </c>
      <c r="F123" s="262"/>
      <c r="G123" s="840"/>
    </row>
    <row r="124" spans="1:7" s="421" customFormat="1" ht="14.25" customHeight="1" x14ac:dyDescent="0.25">
      <c r="A124" s="390"/>
      <c r="B124" s="184" t="s">
        <v>742</v>
      </c>
      <c r="C124" s="839" t="s">
        <v>38</v>
      </c>
      <c r="D124" s="839"/>
      <c r="E124" s="839" t="s">
        <v>42</v>
      </c>
      <c r="F124" s="262"/>
      <c r="G124" s="840"/>
    </row>
    <row r="125" spans="1:7" s="421" customFormat="1" ht="14.25" customHeight="1" x14ac:dyDescent="0.25">
      <c r="A125" s="390"/>
      <c r="B125" s="184" t="s">
        <v>743</v>
      </c>
      <c r="C125" s="839" t="s">
        <v>38</v>
      </c>
      <c r="D125" s="839"/>
      <c r="E125" s="839" t="s">
        <v>42</v>
      </c>
      <c r="F125" s="262"/>
      <c r="G125" s="840"/>
    </row>
    <row r="126" spans="1:7" s="421" customFormat="1" ht="14.25" customHeight="1" x14ac:dyDescent="0.25">
      <c r="A126" s="390"/>
      <c r="B126" s="184" t="s">
        <v>744</v>
      </c>
      <c r="C126" s="839" t="s">
        <v>38</v>
      </c>
      <c r="D126" s="839"/>
      <c r="E126" s="839" t="s">
        <v>42</v>
      </c>
      <c r="F126" s="262"/>
      <c r="G126" s="840"/>
    </row>
    <row r="127" spans="1:7" s="421" customFormat="1" ht="14.25" customHeight="1" x14ac:dyDescent="0.25">
      <c r="A127" s="390"/>
      <c r="B127" s="184" t="s">
        <v>745</v>
      </c>
      <c r="C127" s="839" t="s">
        <v>38</v>
      </c>
      <c r="D127" s="839"/>
      <c r="E127" s="839" t="s">
        <v>42</v>
      </c>
      <c r="F127" s="262"/>
      <c r="G127" s="840"/>
    </row>
    <row r="128" spans="1:7" s="421" customFormat="1" ht="14.25" customHeight="1" x14ac:dyDescent="0.25">
      <c r="A128" s="390"/>
      <c r="B128" s="184" t="s">
        <v>746</v>
      </c>
      <c r="C128" s="839" t="s">
        <v>38</v>
      </c>
      <c r="D128" s="839"/>
      <c r="E128" s="839" t="s">
        <v>42</v>
      </c>
      <c r="F128" s="262"/>
      <c r="G128" s="840"/>
    </row>
    <row r="129" spans="1:7" s="421" customFormat="1" ht="14.25" customHeight="1" x14ac:dyDescent="0.25">
      <c r="A129" s="390"/>
      <c r="B129" s="184" t="s">
        <v>747</v>
      </c>
      <c r="C129" s="839" t="s">
        <v>38</v>
      </c>
      <c r="D129" s="839"/>
      <c r="E129" s="839">
        <v>29.1</v>
      </c>
      <c r="F129" s="262">
        <v>51.6</v>
      </c>
      <c r="G129" s="840"/>
    </row>
    <row r="130" spans="1:7" s="421" customFormat="1" ht="14.25" customHeight="1" x14ac:dyDescent="0.25">
      <c r="A130" s="390"/>
      <c r="B130" s="184" t="s">
        <v>748</v>
      </c>
      <c r="C130" s="839" t="s">
        <v>38</v>
      </c>
      <c r="D130" s="839"/>
      <c r="E130" s="839" t="s">
        <v>42</v>
      </c>
      <c r="F130" s="262"/>
      <c r="G130" s="840"/>
    </row>
    <row r="131" spans="1:7" s="421" customFormat="1" ht="14.25" customHeight="1" x14ac:dyDescent="0.25">
      <c r="A131" s="390"/>
      <c r="B131" s="184" t="s">
        <v>749</v>
      </c>
      <c r="C131" s="839" t="s">
        <v>38</v>
      </c>
      <c r="D131" s="839"/>
      <c r="E131" s="839" t="s">
        <v>42</v>
      </c>
      <c r="F131" s="262"/>
      <c r="G131" s="840"/>
    </row>
    <row r="132" spans="1:7" s="421" customFormat="1" ht="14.25" customHeight="1" x14ac:dyDescent="0.25">
      <c r="A132" s="390"/>
      <c r="B132" s="184" t="s">
        <v>750</v>
      </c>
      <c r="C132" s="839" t="s">
        <v>38</v>
      </c>
      <c r="D132" s="839"/>
      <c r="E132" s="839">
        <v>103.2</v>
      </c>
      <c r="F132" s="262">
        <v>123.4</v>
      </c>
      <c r="G132" s="840"/>
    </row>
    <row r="133" spans="1:7" s="421" customFormat="1" ht="14.25" customHeight="1" x14ac:dyDescent="0.25">
      <c r="A133" s="390"/>
      <c r="B133" s="184" t="s">
        <v>751</v>
      </c>
      <c r="C133" s="839" t="s">
        <v>38</v>
      </c>
      <c r="D133" s="839"/>
      <c r="E133" s="839" t="s">
        <v>42</v>
      </c>
      <c r="F133" s="262"/>
      <c r="G133" s="840"/>
    </row>
    <row r="134" spans="1:7" s="421" customFormat="1" ht="14.25" customHeight="1" x14ac:dyDescent="0.25">
      <c r="A134" s="390"/>
      <c r="B134" s="184" t="s">
        <v>752</v>
      </c>
      <c r="C134" s="839" t="s">
        <v>38</v>
      </c>
      <c r="D134" s="839"/>
      <c r="E134" s="839" t="s">
        <v>42</v>
      </c>
      <c r="F134" s="262"/>
      <c r="G134" s="840"/>
    </row>
    <row r="135" spans="1:7" s="421" customFormat="1" ht="14.25" customHeight="1" x14ac:dyDescent="0.25">
      <c r="A135" s="390"/>
      <c r="B135" s="184" t="s">
        <v>753</v>
      </c>
      <c r="C135" s="839" t="s">
        <v>38</v>
      </c>
      <c r="D135" s="839"/>
      <c r="E135" s="839" t="s">
        <v>42</v>
      </c>
      <c r="F135" s="262"/>
      <c r="G135" s="840"/>
    </row>
    <row r="136" spans="1:7" s="421" customFormat="1" ht="14.25" customHeight="1" x14ac:dyDescent="0.25">
      <c r="A136" s="390"/>
      <c r="B136" s="184" t="s">
        <v>761</v>
      </c>
      <c r="C136" s="839" t="s">
        <v>38</v>
      </c>
      <c r="D136" s="839"/>
      <c r="E136" s="839">
        <v>96.1</v>
      </c>
      <c r="F136" s="262">
        <v>119.8</v>
      </c>
      <c r="G136" s="840"/>
    </row>
    <row r="137" spans="1:7" s="421" customFormat="1" ht="47.25" x14ac:dyDescent="0.25">
      <c r="A137" s="195">
        <v>14</v>
      </c>
      <c r="B137" s="184" t="s">
        <v>767</v>
      </c>
      <c r="C137" s="390" t="s">
        <v>38</v>
      </c>
      <c r="D137" s="839"/>
      <c r="E137" s="839">
        <v>101.7</v>
      </c>
      <c r="F137" s="262">
        <v>118.6</v>
      </c>
      <c r="G137" s="840"/>
    </row>
    <row r="138" spans="1:7" s="421" customFormat="1" ht="14.25" customHeight="1" x14ac:dyDescent="0.25">
      <c r="A138" s="390"/>
      <c r="B138" s="184" t="s">
        <v>741</v>
      </c>
      <c r="C138" s="839" t="s">
        <v>38</v>
      </c>
      <c r="D138" s="839"/>
      <c r="E138" s="839">
        <v>150</v>
      </c>
      <c r="F138" s="262">
        <v>239.3</v>
      </c>
      <c r="G138" s="840"/>
    </row>
    <row r="139" spans="1:7" s="421" customFormat="1" ht="14.25" customHeight="1" x14ac:dyDescent="0.25">
      <c r="A139" s="390"/>
      <c r="B139" s="184" t="s">
        <v>742</v>
      </c>
      <c r="C139" s="839" t="s">
        <v>38</v>
      </c>
      <c r="D139" s="839"/>
      <c r="E139" s="839">
        <v>101</v>
      </c>
      <c r="F139" s="262" t="s">
        <v>1222</v>
      </c>
      <c r="G139" s="840"/>
    </row>
    <row r="140" spans="1:7" s="421" customFormat="1" ht="14.25" customHeight="1" x14ac:dyDescent="0.25">
      <c r="A140" s="390"/>
      <c r="B140" s="184" t="s">
        <v>743</v>
      </c>
      <c r="C140" s="839" t="s">
        <v>38</v>
      </c>
      <c r="D140" s="839"/>
      <c r="E140" s="839">
        <v>105</v>
      </c>
      <c r="F140" s="262">
        <v>148.30000000000001</v>
      </c>
      <c r="G140" s="840"/>
    </row>
    <row r="141" spans="1:7" s="421" customFormat="1" ht="14.25" customHeight="1" x14ac:dyDescent="0.25">
      <c r="A141" s="390"/>
      <c r="B141" s="184" t="s">
        <v>744</v>
      </c>
      <c r="C141" s="839" t="s">
        <v>38</v>
      </c>
      <c r="D141" s="839"/>
      <c r="E141" s="839" t="s">
        <v>42</v>
      </c>
      <c r="F141" s="262"/>
      <c r="G141" s="840"/>
    </row>
    <row r="142" spans="1:7" s="421" customFormat="1" ht="14.25" customHeight="1" x14ac:dyDescent="0.25">
      <c r="A142" s="390"/>
      <c r="B142" s="184" t="s">
        <v>745</v>
      </c>
      <c r="C142" s="839" t="s">
        <v>38</v>
      </c>
      <c r="D142" s="839"/>
      <c r="E142" s="839" t="s">
        <v>42</v>
      </c>
      <c r="F142" s="262"/>
      <c r="G142" s="840"/>
    </row>
    <row r="143" spans="1:7" s="421" customFormat="1" ht="14.25" customHeight="1" x14ac:dyDescent="0.25">
      <c r="A143" s="390"/>
      <c r="B143" s="184" t="s">
        <v>746</v>
      </c>
      <c r="C143" s="839" t="s">
        <v>38</v>
      </c>
      <c r="D143" s="839"/>
      <c r="E143" s="839" t="s">
        <v>42</v>
      </c>
      <c r="F143" s="262"/>
      <c r="G143" s="840"/>
    </row>
    <row r="144" spans="1:7" s="421" customFormat="1" ht="14.25" customHeight="1" x14ac:dyDescent="0.25">
      <c r="A144" s="390"/>
      <c r="B144" s="184" t="s">
        <v>747</v>
      </c>
      <c r="C144" s="839" t="s">
        <v>38</v>
      </c>
      <c r="D144" s="839"/>
      <c r="E144" s="839">
        <v>110</v>
      </c>
      <c r="F144" s="262">
        <v>259.7</v>
      </c>
      <c r="G144" s="840"/>
    </row>
    <row r="145" spans="1:7" s="421" customFormat="1" ht="14.25" customHeight="1" x14ac:dyDescent="0.25">
      <c r="A145" s="390"/>
      <c r="B145" s="184" t="s">
        <v>748</v>
      </c>
      <c r="C145" s="839" t="s">
        <v>38</v>
      </c>
      <c r="D145" s="839"/>
      <c r="E145" s="839" t="s">
        <v>42</v>
      </c>
      <c r="F145" s="262"/>
      <c r="G145" s="840"/>
    </row>
    <row r="146" spans="1:7" s="421" customFormat="1" ht="14.25" customHeight="1" x14ac:dyDescent="0.25">
      <c r="A146" s="390"/>
      <c r="B146" s="184" t="s">
        <v>749</v>
      </c>
      <c r="C146" s="839" t="s">
        <v>38</v>
      </c>
      <c r="D146" s="839"/>
      <c r="E146" s="839">
        <v>27</v>
      </c>
      <c r="F146" s="262">
        <v>88.6</v>
      </c>
      <c r="G146" s="840"/>
    </row>
    <row r="147" spans="1:7" s="421" customFormat="1" ht="78" customHeight="1" x14ac:dyDescent="0.25">
      <c r="A147" s="390"/>
      <c r="B147" s="184" t="s">
        <v>750</v>
      </c>
      <c r="C147" s="839" t="s">
        <v>38</v>
      </c>
      <c r="D147" s="839"/>
      <c r="E147" s="839">
        <v>105.6</v>
      </c>
      <c r="F147" s="262">
        <v>29.3</v>
      </c>
      <c r="G147" s="840" t="s">
        <v>1410</v>
      </c>
    </row>
    <row r="148" spans="1:7" s="421" customFormat="1" ht="14.25" customHeight="1" x14ac:dyDescent="0.25">
      <c r="A148" s="390"/>
      <c r="B148" s="184" t="s">
        <v>751</v>
      </c>
      <c r="C148" s="839" t="s">
        <v>38</v>
      </c>
      <c r="D148" s="839"/>
      <c r="E148" s="839" t="s">
        <v>42</v>
      </c>
      <c r="F148" s="262"/>
      <c r="G148" s="840"/>
    </row>
    <row r="149" spans="1:7" s="421" customFormat="1" ht="14.25" customHeight="1" x14ac:dyDescent="0.25">
      <c r="A149" s="390"/>
      <c r="B149" s="184" t="s">
        <v>752</v>
      </c>
      <c r="C149" s="839" t="s">
        <v>38</v>
      </c>
      <c r="D149" s="839"/>
      <c r="E149" s="839" t="s">
        <v>42</v>
      </c>
      <c r="F149" s="262"/>
      <c r="G149" s="840"/>
    </row>
    <row r="150" spans="1:7" s="421" customFormat="1" ht="14.25" customHeight="1" x14ac:dyDescent="0.25">
      <c r="A150" s="390"/>
      <c r="B150" s="184" t="s">
        <v>753</v>
      </c>
      <c r="C150" s="839" t="s">
        <v>38</v>
      </c>
      <c r="D150" s="839"/>
      <c r="E150" s="839">
        <v>30</v>
      </c>
      <c r="F150" s="262">
        <v>64.900000000000006</v>
      </c>
      <c r="G150" s="840"/>
    </row>
    <row r="151" spans="1:7" s="421" customFormat="1" ht="14.25" customHeight="1" x14ac:dyDescent="0.25">
      <c r="A151" s="390"/>
      <c r="B151" s="184" t="s">
        <v>754</v>
      </c>
      <c r="C151" s="839" t="s">
        <v>38</v>
      </c>
      <c r="D151" s="839"/>
      <c r="E151" s="839">
        <v>109</v>
      </c>
      <c r="F151" s="262">
        <v>102.5</v>
      </c>
      <c r="G151" s="840"/>
    </row>
    <row r="152" spans="1:7" s="421" customFormat="1" ht="31.5" x14ac:dyDescent="0.25">
      <c r="A152" s="195">
        <v>15</v>
      </c>
      <c r="B152" s="184" t="s">
        <v>768</v>
      </c>
      <c r="C152" s="390" t="s">
        <v>38</v>
      </c>
      <c r="D152" s="839"/>
      <c r="E152" s="839">
        <v>50</v>
      </c>
      <c r="F152" s="262">
        <v>50.8</v>
      </c>
      <c r="G152" s="840"/>
    </row>
    <row r="153" spans="1:7" s="421" customFormat="1" ht="14.25" customHeight="1" x14ac:dyDescent="0.25">
      <c r="A153" s="390"/>
      <c r="B153" s="184" t="s">
        <v>741</v>
      </c>
      <c r="C153" s="839" t="s">
        <v>38</v>
      </c>
      <c r="D153" s="839"/>
      <c r="E153" s="839">
        <v>100</v>
      </c>
      <c r="F153" s="262" t="s">
        <v>42</v>
      </c>
      <c r="G153" s="840"/>
    </row>
    <row r="154" spans="1:7" s="421" customFormat="1" ht="14.25" customHeight="1" x14ac:dyDescent="0.25">
      <c r="A154" s="390"/>
      <c r="B154" s="184" t="s">
        <v>742</v>
      </c>
      <c r="C154" s="839" t="s">
        <v>38</v>
      </c>
      <c r="D154" s="839"/>
      <c r="E154" s="839" t="s">
        <v>42</v>
      </c>
      <c r="F154" s="262"/>
      <c r="G154" s="840"/>
    </row>
    <row r="155" spans="1:7" s="421" customFormat="1" ht="14.25" customHeight="1" x14ac:dyDescent="0.25">
      <c r="A155" s="390"/>
      <c r="B155" s="184" t="s">
        <v>743</v>
      </c>
      <c r="C155" s="839" t="s">
        <v>38</v>
      </c>
      <c r="D155" s="839"/>
      <c r="E155" s="839" t="s">
        <v>42</v>
      </c>
      <c r="F155" s="262"/>
      <c r="G155" s="840"/>
    </row>
    <row r="156" spans="1:7" s="421" customFormat="1" ht="35.25" customHeight="1" x14ac:dyDescent="0.25">
      <c r="A156" s="390"/>
      <c r="B156" s="184" t="s">
        <v>744</v>
      </c>
      <c r="C156" s="839" t="s">
        <v>38</v>
      </c>
      <c r="D156" s="839"/>
      <c r="E156" s="839">
        <v>68</v>
      </c>
      <c r="F156" s="262">
        <v>35.200000000000003</v>
      </c>
      <c r="G156" s="840" t="s">
        <v>1411</v>
      </c>
    </row>
    <row r="157" spans="1:7" s="421" customFormat="1" ht="14.25" customHeight="1" x14ac:dyDescent="0.25">
      <c r="A157" s="390"/>
      <c r="B157" s="184" t="s">
        <v>745</v>
      </c>
      <c r="C157" s="839" t="s">
        <v>38</v>
      </c>
      <c r="D157" s="839"/>
      <c r="E157" s="839" t="s">
        <v>42</v>
      </c>
      <c r="F157" s="262"/>
      <c r="G157" s="840"/>
    </row>
    <row r="158" spans="1:7" s="421" customFormat="1" ht="30" customHeight="1" x14ac:dyDescent="0.25">
      <c r="A158" s="390"/>
      <c r="B158" s="184" t="s">
        <v>746</v>
      </c>
      <c r="C158" s="839" t="s">
        <v>38</v>
      </c>
      <c r="D158" s="839"/>
      <c r="E158" s="839">
        <v>101.1</v>
      </c>
      <c r="F158" s="262">
        <v>98.2</v>
      </c>
      <c r="G158" s="840" t="s">
        <v>1412</v>
      </c>
    </row>
    <row r="159" spans="1:7" s="421" customFormat="1" ht="14.25" customHeight="1" x14ac:dyDescent="0.25">
      <c r="A159" s="390"/>
      <c r="B159" s="184" t="s">
        <v>747</v>
      </c>
      <c r="C159" s="839" t="s">
        <v>38</v>
      </c>
      <c r="D159" s="839"/>
      <c r="E159" s="839" t="s">
        <v>42</v>
      </c>
      <c r="F159" s="262"/>
      <c r="G159" s="840"/>
    </row>
    <row r="160" spans="1:7" s="421" customFormat="1" ht="14.25" customHeight="1" x14ac:dyDescent="0.25">
      <c r="A160" s="390"/>
      <c r="B160" s="184" t="s">
        <v>748</v>
      </c>
      <c r="C160" s="839" t="s">
        <v>38</v>
      </c>
      <c r="D160" s="839"/>
      <c r="E160" s="839" t="s">
        <v>42</v>
      </c>
      <c r="F160" s="262"/>
      <c r="G160" s="840"/>
    </row>
    <row r="161" spans="1:7" s="421" customFormat="1" ht="14.25" customHeight="1" x14ac:dyDescent="0.25">
      <c r="A161" s="390"/>
      <c r="B161" s="184" t="s">
        <v>749</v>
      </c>
      <c r="C161" s="839" t="s">
        <v>38</v>
      </c>
      <c r="D161" s="839"/>
      <c r="E161" s="839" t="s">
        <v>42</v>
      </c>
      <c r="F161" s="262"/>
      <c r="G161" s="840"/>
    </row>
    <row r="162" spans="1:7" s="421" customFormat="1" ht="14.25" customHeight="1" x14ac:dyDescent="0.25">
      <c r="A162" s="390"/>
      <c r="B162" s="184" t="s">
        <v>750</v>
      </c>
      <c r="C162" s="839" t="s">
        <v>38</v>
      </c>
      <c r="D162" s="839"/>
      <c r="E162" s="839" t="s">
        <v>42</v>
      </c>
      <c r="F162" s="262"/>
      <c r="G162" s="840"/>
    </row>
    <row r="163" spans="1:7" s="421" customFormat="1" ht="14.25" customHeight="1" x14ac:dyDescent="0.25">
      <c r="A163" s="390"/>
      <c r="B163" s="184" t="s">
        <v>751</v>
      </c>
      <c r="C163" s="839" t="s">
        <v>38</v>
      </c>
      <c r="D163" s="839"/>
      <c r="E163" s="839">
        <v>100</v>
      </c>
      <c r="F163" s="262">
        <v>100</v>
      </c>
      <c r="G163" s="840"/>
    </row>
    <row r="164" spans="1:7" s="421" customFormat="1" ht="14.25" customHeight="1" x14ac:dyDescent="0.25">
      <c r="A164" s="390"/>
      <c r="B164" s="184" t="s">
        <v>752</v>
      </c>
      <c r="C164" s="839" t="s">
        <v>38</v>
      </c>
      <c r="D164" s="839"/>
      <c r="E164" s="839" t="s">
        <v>42</v>
      </c>
      <c r="F164" s="262"/>
      <c r="G164" s="840"/>
    </row>
    <row r="165" spans="1:7" s="421" customFormat="1" ht="14.25" customHeight="1" x14ac:dyDescent="0.25">
      <c r="A165" s="390"/>
      <c r="B165" s="184" t="s">
        <v>753</v>
      </c>
      <c r="C165" s="839" t="s">
        <v>38</v>
      </c>
      <c r="D165" s="839"/>
      <c r="E165" s="839" t="s">
        <v>42</v>
      </c>
      <c r="F165" s="262"/>
      <c r="G165" s="840"/>
    </row>
    <row r="166" spans="1:7" s="421" customFormat="1" ht="14.25" customHeight="1" x14ac:dyDescent="0.25">
      <c r="A166" s="390"/>
      <c r="B166" s="184" t="s">
        <v>754</v>
      </c>
      <c r="C166" s="839" t="s">
        <v>38</v>
      </c>
      <c r="D166" s="839"/>
      <c r="E166" s="839">
        <v>42.5</v>
      </c>
      <c r="F166" s="262">
        <v>50.4</v>
      </c>
      <c r="G166" s="840"/>
    </row>
    <row r="167" spans="1:7" s="421" customFormat="1" ht="31.5" x14ac:dyDescent="0.25">
      <c r="A167" s="195">
        <v>16</v>
      </c>
      <c r="B167" s="184" t="s">
        <v>769</v>
      </c>
      <c r="C167" s="390" t="s">
        <v>38</v>
      </c>
      <c r="D167" s="839"/>
      <c r="E167" s="839"/>
      <c r="F167" s="262"/>
      <c r="G167" s="840"/>
    </row>
    <row r="168" spans="1:7" s="421" customFormat="1" ht="55.5" customHeight="1" x14ac:dyDescent="0.25">
      <c r="A168" s="195" t="s">
        <v>1170</v>
      </c>
      <c r="B168" s="14" t="s">
        <v>328</v>
      </c>
      <c r="C168" s="839" t="s">
        <v>38</v>
      </c>
      <c r="D168" s="839"/>
      <c r="E168" s="839">
        <v>100</v>
      </c>
      <c r="F168" s="262" t="s">
        <v>1198</v>
      </c>
      <c r="G168" s="840" t="s">
        <v>1385</v>
      </c>
    </row>
    <row r="169" spans="1:7" s="421" customFormat="1" ht="14.25" customHeight="1" x14ac:dyDescent="0.25">
      <c r="A169" s="390"/>
      <c r="B169" s="184" t="s">
        <v>736</v>
      </c>
      <c r="C169" s="855" t="s">
        <v>737</v>
      </c>
      <c r="D169" s="855"/>
      <c r="E169" s="855"/>
      <c r="F169" s="262"/>
      <c r="G169" s="840"/>
    </row>
    <row r="170" spans="1:7" s="421" customFormat="1" ht="56.25" customHeight="1" x14ac:dyDescent="0.25">
      <c r="A170" s="195" t="s">
        <v>1171</v>
      </c>
      <c r="B170" s="14" t="s">
        <v>329</v>
      </c>
      <c r="C170" s="839" t="s">
        <v>38</v>
      </c>
      <c r="D170" s="839"/>
      <c r="E170" s="839">
        <v>100</v>
      </c>
      <c r="F170" s="262" t="s">
        <v>1199</v>
      </c>
      <c r="G170" s="840" t="s">
        <v>1386</v>
      </c>
    </row>
    <row r="171" spans="1:7" s="421" customFormat="1" ht="14.25" customHeight="1" x14ac:dyDescent="0.25">
      <c r="A171" s="390"/>
      <c r="B171" s="184" t="s">
        <v>736</v>
      </c>
      <c r="C171" s="855" t="s">
        <v>737</v>
      </c>
      <c r="D171" s="855"/>
      <c r="E171" s="855"/>
      <c r="F171" s="262"/>
      <c r="G171" s="840"/>
    </row>
    <row r="172" spans="1:7" s="421" customFormat="1" ht="63" x14ac:dyDescent="0.25">
      <c r="A172" s="195">
        <v>17</v>
      </c>
      <c r="B172" s="184" t="s">
        <v>770</v>
      </c>
      <c r="C172" s="390" t="s">
        <v>38</v>
      </c>
      <c r="D172" s="839"/>
      <c r="E172" s="839">
        <v>0.65</v>
      </c>
      <c r="F172" s="262">
        <v>0.65</v>
      </c>
      <c r="G172" s="840"/>
    </row>
    <row r="173" spans="1:7" s="421" customFormat="1" ht="14.25" customHeight="1" x14ac:dyDescent="0.25">
      <c r="A173" s="390"/>
      <c r="B173" s="184" t="s">
        <v>741</v>
      </c>
      <c r="C173" s="839" t="s">
        <v>38</v>
      </c>
      <c r="D173" s="839"/>
      <c r="E173" s="839" t="s">
        <v>42</v>
      </c>
      <c r="F173" s="262" t="s">
        <v>42</v>
      </c>
      <c r="G173" s="840"/>
    </row>
    <row r="174" spans="1:7" s="421" customFormat="1" ht="14.25" customHeight="1" x14ac:dyDescent="0.25">
      <c r="A174" s="390"/>
      <c r="B174" s="184" t="s">
        <v>742</v>
      </c>
      <c r="C174" s="839" t="s">
        <v>38</v>
      </c>
      <c r="D174" s="839"/>
      <c r="E174" s="839" t="s">
        <v>42</v>
      </c>
      <c r="F174" s="262" t="s">
        <v>42</v>
      </c>
      <c r="G174" s="840"/>
    </row>
    <row r="175" spans="1:7" s="421" customFormat="1" ht="14.25" customHeight="1" x14ac:dyDescent="0.25">
      <c r="A175" s="390"/>
      <c r="B175" s="184" t="s">
        <v>743</v>
      </c>
      <c r="C175" s="839" t="s">
        <v>38</v>
      </c>
      <c r="D175" s="839"/>
      <c r="E175" s="839" t="s">
        <v>42</v>
      </c>
      <c r="F175" s="262" t="s">
        <v>42</v>
      </c>
      <c r="G175" s="840"/>
    </row>
    <row r="176" spans="1:7" s="421" customFormat="1" ht="14.25" customHeight="1" x14ac:dyDescent="0.25">
      <c r="A176" s="390"/>
      <c r="B176" s="184" t="s">
        <v>744</v>
      </c>
      <c r="C176" s="839" t="s">
        <v>38</v>
      </c>
      <c r="D176" s="839"/>
      <c r="E176" s="839" t="s">
        <v>42</v>
      </c>
      <c r="F176" s="262" t="s">
        <v>42</v>
      </c>
      <c r="G176" s="840"/>
    </row>
    <row r="177" spans="1:7" s="421" customFormat="1" ht="14.25" customHeight="1" x14ac:dyDescent="0.25">
      <c r="A177" s="390"/>
      <c r="B177" s="184" t="s">
        <v>745</v>
      </c>
      <c r="C177" s="839" t="s">
        <v>38</v>
      </c>
      <c r="D177" s="839"/>
      <c r="E177" s="839" t="s">
        <v>42</v>
      </c>
      <c r="F177" s="262" t="s">
        <v>42</v>
      </c>
      <c r="G177" s="840"/>
    </row>
    <row r="178" spans="1:7" s="421" customFormat="1" ht="14.25" customHeight="1" x14ac:dyDescent="0.25">
      <c r="A178" s="390"/>
      <c r="B178" s="184" t="s">
        <v>747</v>
      </c>
      <c r="C178" s="839" t="s">
        <v>38</v>
      </c>
      <c r="D178" s="839"/>
      <c r="E178" s="839">
        <v>0.12</v>
      </c>
      <c r="F178" s="262">
        <v>0.11</v>
      </c>
      <c r="G178" s="840" t="s">
        <v>1415</v>
      </c>
    </row>
    <row r="179" spans="1:7" s="421" customFormat="1" ht="14.25" customHeight="1" x14ac:dyDescent="0.25">
      <c r="A179" s="390"/>
      <c r="B179" s="184" t="s">
        <v>771</v>
      </c>
      <c r="C179" s="839" t="s">
        <v>38</v>
      </c>
      <c r="D179" s="839"/>
      <c r="E179" s="839" t="s">
        <v>42</v>
      </c>
      <c r="F179" s="262" t="s">
        <v>42</v>
      </c>
      <c r="G179" s="840"/>
    </row>
    <row r="180" spans="1:7" s="421" customFormat="1" ht="14.25" customHeight="1" x14ac:dyDescent="0.25">
      <c r="A180" s="390"/>
      <c r="B180" s="184" t="s">
        <v>746</v>
      </c>
      <c r="C180" s="839" t="s">
        <v>38</v>
      </c>
      <c r="D180" s="839"/>
      <c r="E180" s="839" t="s">
        <v>42</v>
      </c>
      <c r="F180" s="262" t="s">
        <v>42</v>
      </c>
      <c r="G180" s="840"/>
    </row>
    <row r="181" spans="1:7" s="421" customFormat="1" ht="14.25" customHeight="1" x14ac:dyDescent="0.25">
      <c r="A181" s="390"/>
      <c r="B181" s="184" t="s">
        <v>748</v>
      </c>
      <c r="C181" s="839" t="s">
        <v>38</v>
      </c>
      <c r="D181" s="839"/>
      <c r="E181" s="839" t="s">
        <v>42</v>
      </c>
      <c r="F181" s="262" t="s">
        <v>42</v>
      </c>
      <c r="G181" s="840"/>
    </row>
    <row r="182" spans="1:7" s="421" customFormat="1" ht="14.25" customHeight="1" x14ac:dyDescent="0.25">
      <c r="A182" s="390"/>
      <c r="B182" s="184" t="s">
        <v>750</v>
      </c>
      <c r="C182" s="839" t="s">
        <v>38</v>
      </c>
      <c r="D182" s="839"/>
      <c r="E182" s="839" t="s">
        <v>42</v>
      </c>
      <c r="F182" s="262" t="s">
        <v>42</v>
      </c>
      <c r="G182" s="840"/>
    </row>
    <row r="183" spans="1:7" s="421" customFormat="1" ht="14.25" customHeight="1" x14ac:dyDescent="0.25">
      <c r="A183" s="390"/>
      <c r="B183" s="184" t="s">
        <v>751</v>
      </c>
      <c r="C183" s="839" t="s">
        <v>38</v>
      </c>
      <c r="D183" s="839"/>
      <c r="E183" s="839" t="s">
        <v>42</v>
      </c>
      <c r="F183" s="262" t="s">
        <v>42</v>
      </c>
      <c r="G183" s="840"/>
    </row>
    <row r="184" spans="1:7" s="421" customFormat="1" ht="14.25" customHeight="1" x14ac:dyDescent="0.25">
      <c r="A184" s="390"/>
      <c r="B184" s="184" t="s">
        <v>752</v>
      </c>
      <c r="C184" s="839" t="s">
        <v>38</v>
      </c>
      <c r="D184" s="839"/>
      <c r="E184" s="839" t="s">
        <v>42</v>
      </c>
      <c r="F184" s="262" t="s">
        <v>42</v>
      </c>
      <c r="G184" s="840"/>
    </row>
    <row r="185" spans="1:7" s="421" customFormat="1" ht="14.25" customHeight="1" x14ac:dyDescent="0.25">
      <c r="A185" s="390"/>
      <c r="B185" s="184" t="s">
        <v>753</v>
      </c>
      <c r="C185" s="839" t="s">
        <v>38</v>
      </c>
      <c r="D185" s="839"/>
      <c r="E185" s="839">
        <v>0.53</v>
      </c>
      <c r="F185" s="262">
        <v>0.53</v>
      </c>
      <c r="G185" s="840"/>
    </row>
    <row r="186" spans="1:7" s="421" customFormat="1" ht="14.25" customHeight="1" x14ac:dyDescent="0.25">
      <c r="A186" s="390"/>
      <c r="B186" s="184" t="s">
        <v>772</v>
      </c>
      <c r="C186" s="390" t="s">
        <v>38</v>
      </c>
      <c r="D186" s="839"/>
      <c r="E186" s="839" t="s">
        <v>42</v>
      </c>
      <c r="F186" s="262" t="s">
        <v>42</v>
      </c>
      <c r="G186" s="840"/>
    </row>
    <row r="187" spans="1:7" s="421" customFormat="1" ht="31.5" x14ac:dyDescent="0.25">
      <c r="A187" s="195">
        <v>18</v>
      </c>
      <c r="B187" s="184" t="s">
        <v>773</v>
      </c>
      <c r="C187" s="390" t="s">
        <v>774</v>
      </c>
      <c r="D187" s="839"/>
      <c r="E187" s="839">
        <v>3.1</v>
      </c>
      <c r="F187" s="262">
        <v>3.2</v>
      </c>
      <c r="G187" s="840"/>
    </row>
    <row r="188" spans="1:7" s="421" customFormat="1" ht="14.25" customHeight="1" x14ac:dyDescent="0.25">
      <c r="A188" s="390"/>
      <c r="B188" s="184" t="s">
        <v>741</v>
      </c>
      <c r="C188" s="839" t="s">
        <v>774</v>
      </c>
      <c r="D188" s="839"/>
      <c r="E188" s="839" t="s">
        <v>42</v>
      </c>
      <c r="F188" s="262" t="s">
        <v>42</v>
      </c>
      <c r="G188" s="840"/>
    </row>
    <row r="189" spans="1:7" s="421" customFormat="1" ht="14.25" customHeight="1" x14ac:dyDescent="0.25">
      <c r="A189" s="390"/>
      <c r="B189" s="184" t="s">
        <v>742</v>
      </c>
      <c r="C189" s="839" t="s">
        <v>774</v>
      </c>
      <c r="D189" s="839"/>
      <c r="E189" s="839" t="s">
        <v>42</v>
      </c>
      <c r="F189" s="262" t="s">
        <v>42</v>
      </c>
      <c r="G189" s="840"/>
    </row>
    <row r="190" spans="1:7" s="421" customFormat="1" ht="14.25" customHeight="1" x14ac:dyDescent="0.25">
      <c r="A190" s="390"/>
      <c r="B190" s="184" t="s">
        <v>743</v>
      </c>
      <c r="C190" s="839" t="s">
        <v>774</v>
      </c>
      <c r="D190" s="839"/>
      <c r="E190" s="839" t="s">
        <v>42</v>
      </c>
      <c r="F190" s="262" t="s">
        <v>42</v>
      </c>
      <c r="G190" s="840"/>
    </row>
    <row r="191" spans="1:7" s="421" customFormat="1" ht="14.25" customHeight="1" x14ac:dyDescent="0.25">
      <c r="A191" s="390"/>
      <c r="B191" s="184" t="s">
        <v>744</v>
      </c>
      <c r="C191" s="839" t="s">
        <v>774</v>
      </c>
      <c r="D191" s="839"/>
      <c r="E191" s="839" t="s">
        <v>42</v>
      </c>
      <c r="F191" s="262" t="s">
        <v>42</v>
      </c>
      <c r="G191" s="840"/>
    </row>
    <row r="192" spans="1:7" s="421" customFormat="1" ht="14.25" customHeight="1" x14ac:dyDescent="0.25">
      <c r="A192" s="390"/>
      <c r="B192" s="184" t="s">
        <v>745</v>
      </c>
      <c r="C192" s="740" t="s">
        <v>774</v>
      </c>
      <c r="D192" s="740"/>
      <c r="E192" s="740" t="s">
        <v>42</v>
      </c>
      <c r="F192" s="262" t="s">
        <v>42</v>
      </c>
      <c r="G192" s="743"/>
    </row>
    <row r="193" spans="1:7" s="421" customFormat="1" ht="14.25" customHeight="1" x14ac:dyDescent="0.25">
      <c r="A193" s="390"/>
      <c r="B193" s="184" t="s">
        <v>747</v>
      </c>
      <c r="C193" s="740" t="s">
        <v>774</v>
      </c>
      <c r="D193" s="740"/>
      <c r="E193" s="740">
        <v>4.0000000000000001E-3</v>
      </c>
      <c r="F193" s="262">
        <v>4.0000000000000001E-3</v>
      </c>
      <c r="G193" s="743"/>
    </row>
    <row r="194" spans="1:7" s="421" customFormat="1" ht="14.25" customHeight="1" x14ac:dyDescent="0.25">
      <c r="A194" s="390"/>
      <c r="B194" s="184" t="s">
        <v>771</v>
      </c>
      <c r="C194" s="740" t="s">
        <v>774</v>
      </c>
      <c r="D194" s="740"/>
      <c r="E194" s="740" t="s">
        <v>42</v>
      </c>
      <c r="F194" s="262" t="s">
        <v>42</v>
      </c>
      <c r="G194" s="743"/>
    </row>
    <row r="195" spans="1:7" s="421" customFormat="1" ht="14.25" customHeight="1" x14ac:dyDescent="0.25">
      <c r="A195" s="390"/>
      <c r="B195" s="184" t="s">
        <v>746</v>
      </c>
      <c r="C195" s="740" t="s">
        <v>774</v>
      </c>
      <c r="D195" s="740"/>
      <c r="E195" s="740" t="s">
        <v>42</v>
      </c>
      <c r="F195" s="262" t="s">
        <v>42</v>
      </c>
      <c r="G195" s="743"/>
    </row>
    <row r="196" spans="1:7" s="421" customFormat="1" ht="14.25" customHeight="1" x14ac:dyDescent="0.25">
      <c r="A196" s="390"/>
      <c r="B196" s="184" t="s">
        <v>748</v>
      </c>
      <c r="C196" s="740" t="s">
        <v>774</v>
      </c>
      <c r="D196" s="740"/>
      <c r="E196" s="740" t="s">
        <v>42</v>
      </c>
      <c r="F196" s="262" t="s">
        <v>42</v>
      </c>
      <c r="G196" s="743"/>
    </row>
    <row r="197" spans="1:7" s="421" customFormat="1" ht="14.25" customHeight="1" x14ac:dyDescent="0.25">
      <c r="A197" s="390"/>
      <c r="B197" s="184" t="s">
        <v>750</v>
      </c>
      <c r="C197" s="740" t="s">
        <v>774</v>
      </c>
      <c r="D197" s="740"/>
      <c r="E197" s="740" t="s">
        <v>42</v>
      </c>
      <c r="F197" s="262" t="s">
        <v>42</v>
      </c>
      <c r="G197" s="743"/>
    </row>
    <row r="198" spans="1:7" s="421" customFormat="1" ht="14.25" customHeight="1" x14ac:dyDescent="0.25">
      <c r="A198" s="390"/>
      <c r="B198" s="184" t="s">
        <v>751</v>
      </c>
      <c r="C198" s="740" t="s">
        <v>774</v>
      </c>
      <c r="D198" s="740"/>
      <c r="E198" s="740" t="s">
        <v>42</v>
      </c>
      <c r="F198" s="262" t="s">
        <v>42</v>
      </c>
      <c r="G198" s="743"/>
    </row>
    <row r="199" spans="1:7" s="421" customFormat="1" ht="14.25" customHeight="1" x14ac:dyDescent="0.25">
      <c r="A199" s="390"/>
      <c r="B199" s="184" t="s">
        <v>752</v>
      </c>
      <c r="C199" s="740" t="s">
        <v>774</v>
      </c>
      <c r="D199" s="740"/>
      <c r="E199" s="740" t="s">
        <v>42</v>
      </c>
      <c r="F199" s="262" t="s">
        <v>42</v>
      </c>
      <c r="G199" s="743"/>
    </row>
    <row r="200" spans="1:7" s="421" customFormat="1" ht="14.25" customHeight="1" x14ac:dyDescent="0.25">
      <c r="A200" s="390"/>
      <c r="B200" s="184" t="s">
        <v>753</v>
      </c>
      <c r="C200" s="740" t="s">
        <v>774</v>
      </c>
      <c r="D200" s="740"/>
      <c r="E200" s="740">
        <v>1.7000000000000001E-2</v>
      </c>
      <c r="F200" s="262">
        <v>1.7000000000000001E-2</v>
      </c>
      <c r="G200" s="743"/>
    </row>
    <row r="201" spans="1:7" s="421" customFormat="1" ht="14.25" customHeight="1" x14ac:dyDescent="0.25">
      <c r="A201" s="390"/>
      <c r="B201" s="184" t="s">
        <v>772</v>
      </c>
      <c r="C201" s="740" t="s">
        <v>774</v>
      </c>
      <c r="D201" s="740"/>
      <c r="E201" s="740">
        <v>3.1</v>
      </c>
      <c r="F201" s="262">
        <v>3.2</v>
      </c>
      <c r="G201" s="743"/>
    </row>
    <row r="202" spans="1:7" s="421" customFormat="1" ht="63" x14ac:dyDescent="0.25">
      <c r="A202" s="195">
        <v>19</v>
      </c>
      <c r="B202" s="184" t="s">
        <v>775</v>
      </c>
      <c r="C202" s="390" t="s">
        <v>416</v>
      </c>
      <c r="D202" s="752"/>
      <c r="E202" s="752">
        <v>0.49</v>
      </c>
      <c r="F202" s="262" t="s">
        <v>243</v>
      </c>
      <c r="G202" s="751" t="s">
        <v>1367</v>
      </c>
    </row>
    <row r="203" spans="1:7" s="421" customFormat="1" ht="14.25" customHeight="1" x14ac:dyDescent="0.25">
      <c r="A203" s="390"/>
      <c r="B203" s="184" t="s">
        <v>736</v>
      </c>
      <c r="C203" s="855" t="s">
        <v>737</v>
      </c>
      <c r="D203" s="855"/>
      <c r="E203" s="855"/>
      <c r="F203" s="262"/>
      <c r="G203" s="743"/>
    </row>
    <row r="204" spans="1:7" s="421" customFormat="1" ht="47.25" x14ac:dyDescent="0.25">
      <c r="A204" s="195">
        <v>20</v>
      </c>
      <c r="B204" s="184" t="s">
        <v>776</v>
      </c>
      <c r="C204" s="390" t="s">
        <v>38</v>
      </c>
      <c r="D204" s="740"/>
      <c r="E204" s="740">
        <v>105</v>
      </c>
      <c r="F204" s="262">
        <v>112.7</v>
      </c>
      <c r="G204" s="743"/>
    </row>
    <row r="205" spans="1:7" s="421" customFormat="1" ht="15" customHeight="1" x14ac:dyDescent="0.25">
      <c r="A205" s="390"/>
      <c r="B205" s="42" t="s">
        <v>741</v>
      </c>
      <c r="C205" s="740" t="s">
        <v>38</v>
      </c>
      <c r="D205" s="740"/>
      <c r="E205" s="740">
        <v>101.4</v>
      </c>
      <c r="F205" s="262">
        <v>113.9</v>
      </c>
      <c r="G205" s="743"/>
    </row>
    <row r="206" spans="1:7" s="421" customFormat="1" ht="15" customHeight="1" x14ac:dyDescent="0.25">
      <c r="A206" s="390"/>
      <c r="B206" s="42" t="s">
        <v>742</v>
      </c>
      <c r="C206" s="740" t="s">
        <v>38</v>
      </c>
      <c r="D206" s="740"/>
      <c r="E206" s="740">
        <v>106.3</v>
      </c>
      <c r="F206" s="262">
        <v>130.9</v>
      </c>
      <c r="G206" s="743"/>
    </row>
    <row r="207" spans="1:7" s="421" customFormat="1" ht="15" customHeight="1" x14ac:dyDescent="0.25">
      <c r="A207" s="390"/>
      <c r="B207" s="42" t="s">
        <v>743</v>
      </c>
      <c r="C207" s="740" t="s">
        <v>38</v>
      </c>
      <c r="D207" s="740"/>
      <c r="E207" s="740">
        <v>103.8</v>
      </c>
      <c r="F207" s="262">
        <v>198.4</v>
      </c>
      <c r="G207" s="743"/>
    </row>
    <row r="208" spans="1:7" s="421" customFormat="1" ht="15" customHeight="1" x14ac:dyDescent="0.25">
      <c r="A208" s="390"/>
      <c r="B208" s="42" t="s">
        <v>744</v>
      </c>
      <c r="C208" s="752" t="s">
        <v>38</v>
      </c>
      <c r="D208" s="752"/>
      <c r="E208" s="752">
        <v>101.4</v>
      </c>
      <c r="F208" s="262">
        <v>93.7</v>
      </c>
      <c r="G208" s="751" t="s">
        <v>1445</v>
      </c>
    </row>
    <row r="209" spans="1:7" s="421" customFormat="1" ht="15" customHeight="1" x14ac:dyDescent="0.25">
      <c r="A209" s="390"/>
      <c r="B209" s="42" t="s">
        <v>745</v>
      </c>
      <c r="C209" s="752" t="s">
        <v>38</v>
      </c>
      <c r="D209" s="752"/>
      <c r="E209" s="752">
        <v>103.2</v>
      </c>
      <c r="F209" s="262">
        <v>100.2</v>
      </c>
      <c r="G209" s="751" t="s">
        <v>1444</v>
      </c>
    </row>
    <row r="210" spans="1:7" s="421" customFormat="1" ht="15" customHeight="1" x14ac:dyDescent="0.25">
      <c r="A210" s="390"/>
      <c r="B210" s="42" t="s">
        <v>747</v>
      </c>
      <c r="C210" s="740" t="s">
        <v>38</v>
      </c>
      <c r="D210" s="740"/>
      <c r="E210" s="740">
        <v>106.1</v>
      </c>
      <c r="F210" s="262">
        <v>106.8</v>
      </c>
      <c r="G210" s="743"/>
    </row>
    <row r="211" spans="1:7" s="421" customFormat="1" ht="15" customHeight="1" x14ac:dyDescent="0.25">
      <c r="A211" s="390"/>
      <c r="B211" s="42" t="s">
        <v>777</v>
      </c>
      <c r="C211" s="752" t="s">
        <v>38</v>
      </c>
      <c r="D211" s="752"/>
      <c r="E211" s="752">
        <v>104.2</v>
      </c>
      <c r="F211" s="262">
        <v>64.2</v>
      </c>
      <c r="G211" s="751" t="s">
        <v>1444</v>
      </c>
    </row>
    <row r="212" spans="1:7" s="421" customFormat="1" ht="15" customHeight="1" x14ac:dyDescent="0.25">
      <c r="A212" s="390"/>
      <c r="B212" s="42" t="s">
        <v>746</v>
      </c>
      <c r="C212" s="740" t="s">
        <v>38</v>
      </c>
      <c r="D212" s="740"/>
      <c r="E212" s="740">
        <v>100.5</v>
      </c>
      <c r="F212" s="262">
        <v>100.9</v>
      </c>
      <c r="G212" s="743"/>
    </row>
    <row r="213" spans="1:7" s="421" customFormat="1" ht="15" customHeight="1" x14ac:dyDescent="0.25">
      <c r="A213" s="390"/>
      <c r="B213" s="42" t="s">
        <v>748</v>
      </c>
      <c r="C213" s="740" t="s">
        <v>38</v>
      </c>
      <c r="D213" s="740"/>
      <c r="E213" s="740">
        <v>108.6</v>
      </c>
      <c r="F213" s="262">
        <v>298.10000000000002</v>
      </c>
      <c r="G213" s="743"/>
    </row>
    <row r="214" spans="1:7" s="421" customFormat="1" ht="15" customHeight="1" x14ac:dyDescent="0.25">
      <c r="A214" s="390"/>
      <c r="B214" s="42" t="s">
        <v>750</v>
      </c>
      <c r="C214" s="740" t="s">
        <v>38</v>
      </c>
      <c r="D214" s="740"/>
      <c r="E214" s="740">
        <v>101.4</v>
      </c>
      <c r="F214" s="262">
        <v>234.4</v>
      </c>
      <c r="G214" s="743"/>
    </row>
    <row r="215" spans="1:7" s="421" customFormat="1" ht="15" customHeight="1" x14ac:dyDescent="0.25">
      <c r="A215" s="390"/>
      <c r="B215" s="42" t="s">
        <v>751</v>
      </c>
      <c r="C215" s="740" t="s">
        <v>38</v>
      </c>
      <c r="D215" s="740"/>
      <c r="E215" s="740">
        <v>104.7</v>
      </c>
      <c r="F215" s="262">
        <v>121.3</v>
      </c>
      <c r="G215" s="743"/>
    </row>
    <row r="216" spans="1:7" s="421" customFormat="1" ht="15" customHeight="1" x14ac:dyDescent="0.25">
      <c r="A216" s="390"/>
      <c r="B216" s="42" t="s">
        <v>752</v>
      </c>
      <c r="C216" s="740" t="s">
        <v>38</v>
      </c>
      <c r="D216" s="740"/>
      <c r="E216" s="740">
        <v>101.8</v>
      </c>
      <c r="F216" s="262">
        <v>150.80000000000001</v>
      </c>
      <c r="G216" s="743"/>
    </row>
    <row r="217" spans="1:7" s="421" customFormat="1" ht="15" customHeight="1" x14ac:dyDescent="0.25">
      <c r="A217" s="390"/>
      <c r="B217" s="42" t="s">
        <v>753</v>
      </c>
      <c r="C217" s="740" t="s">
        <v>38</v>
      </c>
      <c r="D217" s="740"/>
      <c r="E217" s="740">
        <v>102.5</v>
      </c>
      <c r="F217" s="262">
        <v>133.1</v>
      </c>
      <c r="G217" s="743"/>
    </row>
    <row r="218" spans="1:7" s="421" customFormat="1" ht="15" customHeight="1" x14ac:dyDescent="0.25">
      <c r="A218" s="390"/>
      <c r="B218" s="42" t="s">
        <v>778</v>
      </c>
      <c r="C218" s="752" t="s">
        <v>38</v>
      </c>
      <c r="D218" s="752"/>
      <c r="E218" s="752">
        <v>110</v>
      </c>
      <c r="F218" s="262">
        <v>70.599999999999994</v>
      </c>
      <c r="G218" s="751" t="s">
        <v>1446</v>
      </c>
    </row>
    <row r="219" spans="1:7" s="421" customFormat="1" ht="94.5" x14ac:dyDescent="0.25">
      <c r="A219" s="195">
        <v>21</v>
      </c>
      <c r="B219" s="184" t="s">
        <v>779</v>
      </c>
      <c r="C219" s="390" t="s">
        <v>38</v>
      </c>
      <c r="D219" s="752"/>
      <c r="E219" s="752">
        <v>104</v>
      </c>
      <c r="F219" s="262">
        <v>70.900000000000006</v>
      </c>
      <c r="G219" s="449" t="s">
        <v>1417</v>
      </c>
    </row>
    <row r="220" spans="1:7" s="421" customFormat="1" ht="15.75" customHeight="1" x14ac:dyDescent="0.25">
      <c r="A220" s="390"/>
      <c r="B220" s="42" t="s">
        <v>741</v>
      </c>
      <c r="C220" s="740" t="s">
        <v>38</v>
      </c>
      <c r="D220" s="740"/>
      <c r="E220" s="740" t="s">
        <v>42</v>
      </c>
      <c r="F220" s="262">
        <v>137.9</v>
      </c>
      <c r="G220" s="743"/>
    </row>
    <row r="221" spans="1:7" s="421" customFormat="1" ht="15.75" customHeight="1" x14ac:dyDescent="0.25">
      <c r="A221" s="390"/>
      <c r="B221" s="42" t="s">
        <v>742</v>
      </c>
      <c r="C221" s="740" t="s">
        <v>38</v>
      </c>
      <c r="D221" s="740"/>
      <c r="E221" s="740" t="s">
        <v>42</v>
      </c>
      <c r="F221" s="262" t="s">
        <v>42</v>
      </c>
      <c r="G221" s="743"/>
    </row>
    <row r="222" spans="1:7" s="421" customFormat="1" ht="15.75" customHeight="1" x14ac:dyDescent="0.25">
      <c r="A222" s="390"/>
      <c r="B222" s="42" t="s">
        <v>743</v>
      </c>
      <c r="C222" s="740" t="s">
        <v>38</v>
      </c>
      <c r="D222" s="740"/>
      <c r="E222" s="740">
        <v>101.8</v>
      </c>
      <c r="F222" s="262">
        <v>1603</v>
      </c>
      <c r="G222" s="743"/>
    </row>
    <row r="223" spans="1:7" s="421" customFormat="1" ht="15.75" customHeight="1" x14ac:dyDescent="0.25">
      <c r="A223" s="390"/>
      <c r="B223" s="42" t="s">
        <v>744</v>
      </c>
      <c r="C223" s="740" t="s">
        <v>38</v>
      </c>
      <c r="D223" s="740"/>
      <c r="E223" s="740" t="s">
        <v>42</v>
      </c>
      <c r="F223" s="262">
        <v>98.2</v>
      </c>
      <c r="G223" s="743"/>
    </row>
    <row r="224" spans="1:7" s="421" customFormat="1" ht="15.75" customHeight="1" x14ac:dyDescent="0.25">
      <c r="A224" s="390"/>
      <c r="B224" s="42" t="s">
        <v>745</v>
      </c>
      <c r="C224" s="740" t="s">
        <v>38</v>
      </c>
      <c r="D224" s="740"/>
      <c r="E224" s="740" t="s">
        <v>42</v>
      </c>
      <c r="F224" s="262" t="s">
        <v>42</v>
      </c>
      <c r="G224" s="743"/>
    </row>
    <row r="225" spans="1:7" s="421" customFormat="1" ht="15.75" customHeight="1" x14ac:dyDescent="0.25">
      <c r="A225" s="390"/>
      <c r="B225" s="42" t="s">
        <v>747</v>
      </c>
      <c r="C225" s="740" t="s">
        <v>38</v>
      </c>
      <c r="D225" s="740"/>
      <c r="E225" s="740" t="s">
        <v>42</v>
      </c>
      <c r="F225" s="262">
        <v>38.5</v>
      </c>
      <c r="G225" s="743"/>
    </row>
    <row r="226" spans="1:7" s="421" customFormat="1" ht="15.75" customHeight="1" x14ac:dyDescent="0.25">
      <c r="A226" s="390"/>
      <c r="B226" s="42" t="s">
        <v>777</v>
      </c>
      <c r="C226" s="752" t="s">
        <v>38</v>
      </c>
      <c r="D226" s="752"/>
      <c r="E226" s="752">
        <v>106.2</v>
      </c>
      <c r="F226" s="262" t="s">
        <v>42</v>
      </c>
      <c r="G226" s="751" t="s">
        <v>1416</v>
      </c>
    </row>
    <row r="227" spans="1:7" s="421" customFormat="1" ht="15.75" customHeight="1" x14ac:dyDescent="0.25">
      <c r="A227" s="390"/>
      <c r="B227" s="42" t="s">
        <v>746</v>
      </c>
      <c r="C227" s="752" t="s">
        <v>38</v>
      </c>
      <c r="D227" s="752"/>
      <c r="E227" s="752">
        <v>102.1</v>
      </c>
      <c r="F227" s="262">
        <v>64.099999999999994</v>
      </c>
      <c r="G227" s="751" t="s">
        <v>1416</v>
      </c>
    </row>
    <row r="228" spans="1:7" s="421" customFormat="1" ht="15.75" customHeight="1" x14ac:dyDescent="0.25">
      <c r="A228" s="390"/>
      <c r="B228" s="42" t="s">
        <v>748</v>
      </c>
      <c r="C228" s="740" t="s">
        <v>38</v>
      </c>
      <c r="D228" s="740"/>
      <c r="E228" s="740" t="s">
        <v>42</v>
      </c>
      <c r="F228" s="262">
        <v>756.6</v>
      </c>
      <c r="G228" s="743"/>
    </row>
    <row r="229" spans="1:7" s="421" customFormat="1" ht="15.75" customHeight="1" x14ac:dyDescent="0.25">
      <c r="A229" s="390"/>
      <c r="B229" s="42" t="s">
        <v>750</v>
      </c>
      <c r="C229" s="752" t="s">
        <v>38</v>
      </c>
      <c r="D229" s="752"/>
      <c r="E229" s="752">
        <v>102.1</v>
      </c>
      <c r="F229" s="262">
        <v>27.8</v>
      </c>
      <c r="G229" s="751" t="s">
        <v>1416</v>
      </c>
    </row>
    <row r="230" spans="1:7" s="421" customFormat="1" ht="15.75" customHeight="1" x14ac:dyDescent="0.25">
      <c r="A230" s="390"/>
      <c r="B230" s="42" t="s">
        <v>751</v>
      </c>
      <c r="C230" s="740" t="s">
        <v>38</v>
      </c>
      <c r="D230" s="740"/>
      <c r="E230" s="740">
        <v>102.1</v>
      </c>
      <c r="F230" s="262">
        <v>180.1</v>
      </c>
      <c r="G230" s="743"/>
    </row>
    <row r="231" spans="1:7" s="421" customFormat="1" ht="15.75" customHeight="1" x14ac:dyDescent="0.25">
      <c r="A231" s="390"/>
      <c r="B231" s="42" t="s">
        <v>752</v>
      </c>
      <c r="C231" s="740" t="s">
        <v>38</v>
      </c>
      <c r="D231" s="740"/>
      <c r="E231" s="740">
        <v>102.1</v>
      </c>
      <c r="F231" s="262">
        <v>1369.6</v>
      </c>
      <c r="G231" s="743"/>
    </row>
    <row r="232" spans="1:7" s="421" customFormat="1" ht="15.75" customHeight="1" x14ac:dyDescent="0.25">
      <c r="A232" s="390"/>
      <c r="B232" s="42" t="s">
        <v>753</v>
      </c>
      <c r="C232" s="752" t="s">
        <v>38</v>
      </c>
      <c r="D232" s="752"/>
      <c r="E232" s="752">
        <v>108.2</v>
      </c>
      <c r="F232" s="262">
        <v>9.6</v>
      </c>
      <c r="G232" s="751" t="s">
        <v>1416</v>
      </c>
    </row>
    <row r="233" spans="1:7" s="421" customFormat="1" ht="15.75" customHeight="1" x14ac:dyDescent="0.25">
      <c r="A233" s="390"/>
      <c r="B233" s="42" t="s">
        <v>778</v>
      </c>
      <c r="C233" s="752" t="s">
        <v>38</v>
      </c>
      <c r="D233" s="752"/>
      <c r="E233" s="752">
        <v>105</v>
      </c>
      <c r="F233" s="262">
        <v>51.5</v>
      </c>
      <c r="G233" s="751" t="s">
        <v>1416</v>
      </c>
    </row>
    <row r="234" spans="1:7" s="421" customFormat="1" ht="47.25" x14ac:dyDescent="0.25">
      <c r="A234" s="195">
        <v>22</v>
      </c>
      <c r="B234" s="184" t="s">
        <v>780</v>
      </c>
      <c r="C234" s="390"/>
      <c r="D234" s="740"/>
      <c r="E234" s="740"/>
      <c r="F234" s="262"/>
      <c r="G234" s="743"/>
    </row>
    <row r="235" spans="1:7" s="421" customFormat="1" ht="57" customHeight="1" x14ac:dyDescent="0.25">
      <c r="A235" s="195" t="s">
        <v>1172</v>
      </c>
      <c r="B235" s="14" t="s">
        <v>781</v>
      </c>
      <c r="C235" s="390" t="s">
        <v>38</v>
      </c>
      <c r="D235" s="752"/>
      <c r="E235" s="752">
        <v>45</v>
      </c>
      <c r="F235" s="262">
        <v>41.8</v>
      </c>
      <c r="G235" s="760" t="s">
        <v>1447</v>
      </c>
    </row>
    <row r="236" spans="1:7" s="421" customFormat="1" ht="75" customHeight="1" x14ac:dyDescent="0.25">
      <c r="A236" s="390"/>
      <c r="B236" s="42" t="s">
        <v>741</v>
      </c>
      <c r="C236" s="752" t="s">
        <v>38</v>
      </c>
      <c r="D236" s="752"/>
      <c r="E236" s="752">
        <v>38.799999999999997</v>
      </c>
      <c r="F236" s="262">
        <v>29</v>
      </c>
      <c r="G236" s="751" t="s">
        <v>1418</v>
      </c>
    </row>
    <row r="237" spans="1:7" s="421" customFormat="1" ht="17.25" customHeight="1" x14ac:dyDescent="0.25">
      <c r="A237" s="390"/>
      <c r="B237" s="42" t="s">
        <v>742</v>
      </c>
      <c r="C237" s="740" t="s">
        <v>38</v>
      </c>
      <c r="D237" s="740"/>
      <c r="E237" s="740">
        <v>29</v>
      </c>
      <c r="F237" s="262">
        <v>32.6</v>
      </c>
      <c r="G237" s="743"/>
    </row>
    <row r="238" spans="1:7" s="421" customFormat="1" ht="17.25" customHeight="1" x14ac:dyDescent="0.25">
      <c r="A238" s="390"/>
      <c r="B238" s="42" t="s">
        <v>743</v>
      </c>
      <c r="C238" s="740" t="s">
        <v>38</v>
      </c>
      <c r="D238" s="740"/>
      <c r="E238" s="740">
        <v>45</v>
      </c>
      <c r="F238" s="262">
        <v>53.4</v>
      </c>
      <c r="G238" s="743"/>
    </row>
    <row r="239" spans="1:7" s="421" customFormat="1" ht="17.25" customHeight="1" x14ac:dyDescent="0.25">
      <c r="A239" s="390"/>
      <c r="B239" s="42" t="s">
        <v>744</v>
      </c>
      <c r="C239" s="740" t="s">
        <v>38</v>
      </c>
      <c r="D239" s="740"/>
      <c r="E239" s="740">
        <v>42</v>
      </c>
      <c r="F239" s="262">
        <v>43</v>
      </c>
      <c r="G239" s="743"/>
    </row>
    <row r="240" spans="1:7" s="421" customFormat="1" ht="50.25" customHeight="1" x14ac:dyDescent="0.25">
      <c r="A240" s="390"/>
      <c r="B240" s="42" t="s">
        <v>745</v>
      </c>
      <c r="C240" s="752" t="s">
        <v>38</v>
      </c>
      <c r="D240" s="752"/>
      <c r="E240" s="752">
        <v>35</v>
      </c>
      <c r="F240" s="262">
        <v>33.5</v>
      </c>
      <c r="G240" s="751" t="s">
        <v>1448</v>
      </c>
    </row>
    <row r="241" spans="1:7" s="421" customFormat="1" ht="50.25" customHeight="1" x14ac:dyDescent="0.25">
      <c r="A241" s="390"/>
      <c r="B241" s="42" t="s">
        <v>747</v>
      </c>
      <c r="C241" s="752" t="s">
        <v>38</v>
      </c>
      <c r="D241" s="752"/>
      <c r="E241" s="752">
        <v>56</v>
      </c>
      <c r="F241" s="262">
        <v>54.1</v>
      </c>
      <c r="G241" s="751" t="s">
        <v>1449</v>
      </c>
    </row>
    <row r="242" spans="1:7" s="421" customFormat="1" ht="66" customHeight="1" x14ac:dyDescent="0.25">
      <c r="A242" s="390"/>
      <c r="B242" s="42" t="s">
        <v>777</v>
      </c>
      <c r="C242" s="752" t="s">
        <v>38</v>
      </c>
      <c r="D242" s="752"/>
      <c r="E242" s="752">
        <v>46</v>
      </c>
      <c r="F242" s="262">
        <v>45.5</v>
      </c>
      <c r="G242" s="751" t="s">
        <v>1450</v>
      </c>
    </row>
    <row r="243" spans="1:7" s="421" customFormat="1" ht="50.25" customHeight="1" x14ac:dyDescent="0.25">
      <c r="A243" s="390"/>
      <c r="B243" s="42" t="s">
        <v>746</v>
      </c>
      <c r="C243" s="752" t="s">
        <v>38</v>
      </c>
      <c r="D243" s="752"/>
      <c r="E243" s="752">
        <v>45</v>
      </c>
      <c r="F243" s="262">
        <v>41.9</v>
      </c>
      <c r="G243" s="751" t="s">
        <v>1451</v>
      </c>
    </row>
    <row r="244" spans="1:7" s="421" customFormat="1" ht="50.25" customHeight="1" x14ac:dyDescent="0.25">
      <c r="A244" s="390"/>
      <c r="B244" s="42" t="s">
        <v>748</v>
      </c>
      <c r="C244" s="752" t="s">
        <v>38</v>
      </c>
      <c r="D244" s="752"/>
      <c r="E244" s="752">
        <v>40</v>
      </c>
      <c r="F244" s="262">
        <v>37.5</v>
      </c>
      <c r="G244" s="751" t="s">
        <v>1452</v>
      </c>
    </row>
    <row r="245" spans="1:7" s="421" customFormat="1" ht="50.25" customHeight="1" x14ac:dyDescent="0.25">
      <c r="A245" s="390"/>
      <c r="B245" s="42" t="s">
        <v>750</v>
      </c>
      <c r="C245" s="752" t="s">
        <v>38</v>
      </c>
      <c r="D245" s="752"/>
      <c r="E245" s="752">
        <v>48</v>
      </c>
      <c r="F245" s="262">
        <v>42.9</v>
      </c>
      <c r="G245" s="751"/>
    </row>
    <row r="246" spans="1:7" s="421" customFormat="1" ht="50.25" customHeight="1" x14ac:dyDescent="0.25">
      <c r="A246" s="390"/>
      <c r="B246" s="42" t="s">
        <v>751</v>
      </c>
      <c r="C246" s="752" t="s">
        <v>38</v>
      </c>
      <c r="D246" s="752"/>
      <c r="E246" s="752">
        <v>50</v>
      </c>
      <c r="F246" s="262">
        <v>48</v>
      </c>
      <c r="G246" s="751" t="s">
        <v>1453</v>
      </c>
    </row>
    <row r="247" spans="1:7" s="421" customFormat="1" ht="57" customHeight="1" x14ac:dyDescent="0.25">
      <c r="A247" s="390"/>
      <c r="B247" s="42" t="s">
        <v>752</v>
      </c>
      <c r="C247" s="752" t="s">
        <v>38</v>
      </c>
      <c r="D247" s="752"/>
      <c r="E247" s="752">
        <v>40</v>
      </c>
      <c r="F247" s="262">
        <v>33.700000000000003</v>
      </c>
      <c r="G247" s="751" t="s">
        <v>1454</v>
      </c>
    </row>
    <row r="248" spans="1:7" s="421" customFormat="1" ht="57" customHeight="1" x14ac:dyDescent="0.25">
      <c r="A248" s="390"/>
      <c r="B248" s="42" t="s">
        <v>753</v>
      </c>
      <c r="C248" s="752" t="s">
        <v>38</v>
      </c>
      <c r="D248" s="752"/>
      <c r="E248" s="752">
        <v>59</v>
      </c>
      <c r="F248" s="262">
        <v>56.7</v>
      </c>
      <c r="G248" s="751" t="s">
        <v>1452</v>
      </c>
    </row>
    <row r="249" spans="1:7" s="421" customFormat="1" ht="59.25" customHeight="1" x14ac:dyDescent="0.25">
      <c r="A249" s="195" t="s">
        <v>1173</v>
      </c>
      <c r="B249" s="14" t="s">
        <v>782</v>
      </c>
      <c r="C249" s="390" t="s">
        <v>38</v>
      </c>
      <c r="D249" s="752"/>
      <c r="E249" s="752">
        <v>17</v>
      </c>
      <c r="F249" s="262">
        <v>13.2</v>
      </c>
      <c r="G249" s="760" t="s">
        <v>1419</v>
      </c>
    </row>
    <row r="250" spans="1:7" s="421" customFormat="1" ht="36.75" customHeight="1" x14ac:dyDescent="0.25">
      <c r="A250" s="390"/>
      <c r="B250" s="42" t="s">
        <v>741</v>
      </c>
      <c r="C250" s="752" t="s">
        <v>38</v>
      </c>
      <c r="D250" s="752"/>
      <c r="E250" s="752">
        <v>12</v>
      </c>
      <c r="F250" s="262">
        <v>11.7</v>
      </c>
      <c r="G250" s="751" t="s">
        <v>1420</v>
      </c>
    </row>
    <row r="251" spans="1:7" s="421" customFormat="1" ht="36.75" customHeight="1" x14ac:dyDescent="0.25">
      <c r="A251" s="390"/>
      <c r="B251" s="42" t="s">
        <v>742</v>
      </c>
      <c r="C251" s="752" t="s">
        <v>38</v>
      </c>
      <c r="D251" s="752"/>
      <c r="E251" s="752">
        <v>15</v>
      </c>
      <c r="F251" s="262">
        <v>10.9</v>
      </c>
      <c r="G251" s="751" t="s">
        <v>1420</v>
      </c>
    </row>
    <row r="252" spans="1:7" s="421" customFormat="1" ht="23.25" customHeight="1" x14ac:dyDescent="0.25">
      <c r="A252" s="390"/>
      <c r="B252" s="42" t="s">
        <v>743</v>
      </c>
      <c r="C252" s="740" t="s">
        <v>38</v>
      </c>
      <c r="D252" s="740"/>
      <c r="E252" s="740">
        <v>13</v>
      </c>
      <c r="F252" s="262">
        <v>16.7</v>
      </c>
      <c r="G252" s="743"/>
    </row>
    <row r="253" spans="1:7" s="421" customFormat="1" ht="50.25" customHeight="1" x14ac:dyDescent="0.25">
      <c r="A253" s="390"/>
      <c r="B253" s="42" t="s">
        <v>744</v>
      </c>
      <c r="C253" s="752" t="s">
        <v>38</v>
      </c>
      <c r="D253" s="752"/>
      <c r="E253" s="752">
        <v>13</v>
      </c>
      <c r="F253" s="262">
        <v>8.6999999999999993</v>
      </c>
      <c r="G253" s="751" t="s">
        <v>1455</v>
      </c>
    </row>
    <row r="254" spans="1:7" s="421" customFormat="1" ht="14.25" customHeight="1" x14ac:dyDescent="0.25">
      <c r="A254" s="752"/>
      <c r="B254" s="42" t="s">
        <v>745</v>
      </c>
      <c r="C254" s="752" t="s">
        <v>38</v>
      </c>
      <c r="D254" s="752"/>
      <c r="E254" s="752">
        <v>10</v>
      </c>
      <c r="F254" s="262">
        <v>7</v>
      </c>
      <c r="G254" s="751" t="s">
        <v>1420</v>
      </c>
    </row>
    <row r="255" spans="1:7" s="421" customFormat="1" ht="14.25" customHeight="1" x14ac:dyDescent="0.25">
      <c r="A255" s="752"/>
      <c r="B255" s="42" t="s">
        <v>747</v>
      </c>
      <c r="C255" s="752" t="s">
        <v>38</v>
      </c>
      <c r="D255" s="752"/>
      <c r="E255" s="752">
        <v>15</v>
      </c>
      <c r="F255" s="262">
        <v>14.9</v>
      </c>
      <c r="G255" s="751" t="s">
        <v>1420</v>
      </c>
    </row>
    <row r="256" spans="1:7" s="421" customFormat="1" ht="14.25" customHeight="1" x14ac:dyDescent="0.25">
      <c r="A256" s="752"/>
      <c r="B256" s="42" t="s">
        <v>777</v>
      </c>
      <c r="C256" s="752" t="s">
        <v>38</v>
      </c>
      <c r="D256" s="752"/>
      <c r="E256" s="752">
        <v>16</v>
      </c>
      <c r="F256" s="262">
        <v>14</v>
      </c>
      <c r="G256" s="751" t="s">
        <v>1420</v>
      </c>
    </row>
    <row r="257" spans="1:7" s="421" customFormat="1" ht="14.25" customHeight="1" x14ac:dyDescent="0.25">
      <c r="A257" s="740"/>
      <c r="B257" s="42" t="s">
        <v>746</v>
      </c>
      <c r="C257" s="740" t="s">
        <v>38</v>
      </c>
      <c r="D257" s="740"/>
      <c r="E257" s="740">
        <v>15</v>
      </c>
      <c r="F257" s="262">
        <v>15</v>
      </c>
      <c r="G257" s="743"/>
    </row>
    <row r="258" spans="1:7" s="421" customFormat="1" ht="14.25" customHeight="1" x14ac:dyDescent="0.25">
      <c r="A258" s="740"/>
      <c r="B258" s="42" t="s">
        <v>748</v>
      </c>
      <c r="C258" s="740" t="s">
        <v>38</v>
      </c>
      <c r="D258" s="740"/>
      <c r="E258" s="740">
        <v>17</v>
      </c>
      <c r="F258" s="262">
        <v>20.7</v>
      </c>
      <c r="G258" s="743"/>
    </row>
    <row r="259" spans="1:7" s="421" customFormat="1" ht="14.25" customHeight="1" x14ac:dyDescent="0.25">
      <c r="A259" s="740"/>
      <c r="B259" s="42" t="s">
        <v>750</v>
      </c>
      <c r="C259" s="740" t="s">
        <v>38</v>
      </c>
      <c r="D259" s="740"/>
      <c r="E259" s="740">
        <v>16</v>
      </c>
      <c r="F259" s="262">
        <v>16.2</v>
      </c>
      <c r="G259" s="743"/>
    </row>
    <row r="260" spans="1:7" s="421" customFormat="1" ht="14.25" customHeight="1" x14ac:dyDescent="0.25">
      <c r="A260" s="752"/>
      <c r="B260" s="42" t="s">
        <v>751</v>
      </c>
      <c r="C260" s="752" t="s">
        <v>38</v>
      </c>
      <c r="D260" s="752"/>
      <c r="E260" s="752">
        <v>29</v>
      </c>
      <c r="F260" s="262">
        <v>26</v>
      </c>
      <c r="G260" s="751" t="s">
        <v>1420</v>
      </c>
    </row>
    <row r="261" spans="1:7" s="421" customFormat="1" ht="14.25" customHeight="1" x14ac:dyDescent="0.25">
      <c r="A261" s="752"/>
      <c r="B261" s="42" t="s">
        <v>752</v>
      </c>
      <c r="C261" s="752" t="s">
        <v>38</v>
      </c>
      <c r="D261" s="752"/>
      <c r="E261" s="752">
        <v>14</v>
      </c>
      <c r="F261" s="262">
        <v>7.7</v>
      </c>
      <c r="G261" s="751" t="s">
        <v>1420</v>
      </c>
    </row>
    <row r="262" spans="1:7" s="421" customFormat="1" ht="14.25" customHeight="1" x14ac:dyDescent="0.25">
      <c r="A262" s="752"/>
      <c r="B262" s="42" t="s">
        <v>753</v>
      </c>
      <c r="C262" s="752" t="s">
        <v>38</v>
      </c>
      <c r="D262" s="752"/>
      <c r="E262" s="752">
        <v>16</v>
      </c>
      <c r="F262" s="262">
        <v>14.7</v>
      </c>
      <c r="G262" s="751" t="s">
        <v>1420</v>
      </c>
    </row>
    <row r="263" spans="1:7" s="421" customFormat="1" ht="47.25" x14ac:dyDescent="0.25">
      <c r="A263" s="195">
        <v>23</v>
      </c>
      <c r="B263" s="184" t="s">
        <v>783</v>
      </c>
      <c r="C263" s="740"/>
      <c r="D263" s="740"/>
      <c r="E263" s="740"/>
      <c r="F263" s="262"/>
      <c r="G263" s="743"/>
    </row>
    <row r="264" spans="1:7" s="421" customFormat="1" ht="77.25" customHeight="1" x14ac:dyDescent="0.25">
      <c r="A264" s="195" t="s">
        <v>1174</v>
      </c>
      <c r="B264" s="14" t="s">
        <v>781</v>
      </c>
      <c r="C264" s="390" t="s">
        <v>38</v>
      </c>
      <c r="D264" s="752"/>
      <c r="E264" s="752">
        <v>20.5</v>
      </c>
      <c r="F264" s="262">
        <v>18</v>
      </c>
      <c r="G264" s="760" t="s">
        <v>1421</v>
      </c>
    </row>
    <row r="265" spans="1:7" s="421" customFormat="1" ht="49.5" customHeight="1" x14ac:dyDescent="0.25">
      <c r="A265" s="390"/>
      <c r="B265" s="42" t="s">
        <v>741</v>
      </c>
      <c r="C265" s="752" t="s">
        <v>38</v>
      </c>
      <c r="D265" s="752"/>
      <c r="E265" s="752">
        <v>20</v>
      </c>
      <c r="F265" s="262">
        <v>18.600000000000001</v>
      </c>
      <c r="G265" s="751" t="s">
        <v>1074</v>
      </c>
    </row>
    <row r="266" spans="1:7" s="421" customFormat="1" ht="49.5" customHeight="1" x14ac:dyDescent="0.25">
      <c r="A266" s="390"/>
      <c r="B266" s="42" t="s">
        <v>742</v>
      </c>
      <c r="C266" s="752" t="s">
        <v>38</v>
      </c>
      <c r="D266" s="752"/>
      <c r="E266" s="752">
        <v>20</v>
      </c>
      <c r="F266" s="262">
        <v>15.5</v>
      </c>
      <c r="G266" s="751" t="s">
        <v>1074</v>
      </c>
    </row>
    <row r="267" spans="1:7" s="421" customFormat="1" ht="49.5" customHeight="1" x14ac:dyDescent="0.25">
      <c r="A267" s="390"/>
      <c r="B267" s="42" t="s">
        <v>743</v>
      </c>
      <c r="C267" s="752" t="s">
        <v>38</v>
      </c>
      <c r="D267" s="752"/>
      <c r="E267" s="752">
        <v>22</v>
      </c>
      <c r="F267" s="262">
        <v>18.399999999999999</v>
      </c>
      <c r="G267" s="751" t="s">
        <v>1074</v>
      </c>
    </row>
    <row r="268" spans="1:7" s="421" customFormat="1" ht="49.5" customHeight="1" x14ac:dyDescent="0.25">
      <c r="A268" s="390"/>
      <c r="B268" s="42" t="s">
        <v>744</v>
      </c>
      <c r="C268" s="752" t="s">
        <v>38</v>
      </c>
      <c r="D268" s="752"/>
      <c r="E268" s="752">
        <v>21</v>
      </c>
      <c r="F268" s="262">
        <v>13.9</v>
      </c>
      <c r="G268" s="751" t="s">
        <v>1074</v>
      </c>
    </row>
    <row r="269" spans="1:7" s="421" customFormat="1" ht="49.5" customHeight="1" x14ac:dyDescent="0.25">
      <c r="A269" s="752"/>
      <c r="B269" s="42" t="s">
        <v>745</v>
      </c>
      <c r="C269" s="752" t="s">
        <v>38</v>
      </c>
      <c r="D269" s="752"/>
      <c r="E269" s="752">
        <v>20</v>
      </c>
      <c r="F269" s="262">
        <v>16.600000000000001</v>
      </c>
      <c r="G269" s="751" t="s">
        <v>1074</v>
      </c>
    </row>
    <row r="270" spans="1:7" s="421" customFormat="1" ht="49.5" customHeight="1" x14ac:dyDescent="0.25">
      <c r="A270" s="752"/>
      <c r="B270" s="42" t="s">
        <v>747</v>
      </c>
      <c r="C270" s="752" t="s">
        <v>38</v>
      </c>
      <c r="D270" s="752"/>
      <c r="E270" s="752">
        <v>16</v>
      </c>
      <c r="F270" s="262">
        <v>10</v>
      </c>
      <c r="G270" s="751" t="s">
        <v>1074</v>
      </c>
    </row>
    <row r="271" spans="1:7" s="421" customFormat="1" ht="49.5" customHeight="1" x14ac:dyDescent="0.25">
      <c r="A271" s="752"/>
      <c r="B271" s="42" t="s">
        <v>777</v>
      </c>
      <c r="C271" s="752" t="s">
        <v>38</v>
      </c>
      <c r="D271" s="752"/>
      <c r="E271" s="752">
        <v>25</v>
      </c>
      <c r="F271" s="262">
        <v>18.899999999999999</v>
      </c>
      <c r="G271" s="751" t="s">
        <v>1074</v>
      </c>
    </row>
    <row r="272" spans="1:7" s="421" customFormat="1" ht="49.5" customHeight="1" x14ac:dyDescent="0.25">
      <c r="A272" s="752"/>
      <c r="B272" s="42" t="s">
        <v>746</v>
      </c>
      <c r="C272" s="752" t="s">
        <v>38</v>
      </c>
      <c r="D272" s="752"/>
      <c r="E272" s="752">
        <v>21</v>
      </c>
      <c r="F272" s="262">
        <v>15.9</v>
      </c>
      <c r="G272" s="751" t="s">
        <v>1074</v>
      </c>
    </row>
    <row r="273" spans="1:7" s="421" customFormat="1" ht="49.5" customHeight="1" x14ac:dyDescent="0.25">
      <c r="A273" s="752"/>
      <c r="B273" s="42" t="s">
        <v>748</v>
      </c>
      <c r="C273" s="752" t="s">
        <v>38</v>
      </c>
      <c r="D273" s="752"/>
      <c r="E273" s="752">
        <v>16</v>
      </c>
      <c r="F273" s="262">
        <v>15.2</v>
      </c>
      <c r="G273" s="751" t="s">
        <v>1074</v>
      </c>
    </row>
    <row r="274" spans="1:7" s="421" customFormat="1" ht="49.5" customHeight="1" x14ac:dyDescent="0.25">
      <c r="A274" s="752"/>
      <c r="B274" s="42" t="s">
        <v>750</v>
      </c>
      <c r="C274" s="752" t="s">
        <v>38</v>
      </c>
      <c r="D274" s="752"/>
      <c r="E274" s="752">
        <v>24</v>
      </c>
      <c r="F274" s="262">
        <v>21.4</v>
      </c>
      <c r="G274" s="751" t="s">
        <v>1074</v>
      </c>
    </row>
    <row r="275" spans="1:7" s="421" customFormat="1" ht="49.5" customHeight="1" x14ac:dyDescent="0.25">
      <c r="A275" s="752"/>
      <c r="B275" s="42" t="s">
        <v>751</v>
      </c>
      <c r="C275" s="752" t="s">
        <v>38</v>
      </c>
      <c r="D275" s="752"/>
      <c r="E275" s="752">
        <v>28</v>
      </c>
      <c r="F275" s="262">
        <v>27</v>
      </c>
      <c r="G275" s="751" t="s">
        <v>1074</v>
      </c>
    </row>
    <row r="276" spans="1:7" s="421" customFormat="1" ht="14.25" customHeight="1" x14ac:dyDescent="0.25">
      <c r="A276" s="740"/>
      <c r="B276" s="42" t="s">
        <v>752</v>
      </c>
      <c r="C276" s="740" t="s">
        <v>38</v>
      </c>
      <c r="D276" s="740"/>
      <c r="E276" s="740">
        <v>22</v>
      </c>
      <c r="F276" s="262">
        <v>23.2</v>
      </c>
      <c r="G276" s="743"/>
    </row>
    <row r="277" spans="1:7" s="421" customFormat="1" ht="14.25" customHeight="1" x14ac:dyDescent="0.25">
      <c r="A277" s="740"/>
      <c r="B277" s="42" t="s">
        <v>753</v>
      </c>
      <c r="C277" s="740" t="s">
        <v>38</v>
      </c>
      <c r="D277" s="740"/>
      <c r="E277" s="740">
        <v>25</v>
      </c>
      <c r="F277" s="262">
        <v>28.8</v>
      </c>
      <c r="G277" s="743"/>
    </row>
    <row r="278" spans="1:7" s="421" customFormat="1" ht="14.25" customHeight="1" x14ac:dyDescent="0.25">
      <c r="A278" s="195" t="s">
        <v>1175</v>
      </c>
      <c r="B278" s="14" t="s">
        <v>782</v>
      </c>
      <c r="C278" s="390" t="s">
        <v>38</v>
      </c>
      <c r="D278" s="740"/>
      <c r="E278" s="740">
        <v>0</v>
      </c>
      <c r="F278" s="262">
        <v>0</v>
      </c>
      <c r="G278" s="743"/>
    </row>
    <row r="279" spans="1:7" s="421" customFormat="1" ht="14.25" customHeight="1" x14ac:dyDescent="0.25">
      <c r="A279" s="390"/>
      <c r="B279" s="42" t="s">
        <v>741</v>
      </c>
      <c r="C279" s="740" t="s">
        <v>38</v>
      </c>
      <c r="D279" s="740"/>
      <c r="E279" s="740">
        <v>0</v>
      </c>
      <c r="F279" s="262">
        <v>0</v>
      </c>
      <c r="G279" s="743"/>
    </row>
    <row r="280" spans="1:7" s="421" customFormat="1" ht="14.25" customHeight="1" x14ac:dyDescent="0.25">
      <c r="A280" s="390"/>
      <c r="B280" s="42" t="s">
        <v>742</v>
      </c>
      <c r="C280" s="740" t="s">
        <v>38</v>
      </c>
      <c r="D280" s="740"/>
      <c r="E280" s="740">
        <v>0</v>
      </c>
      <c r="F280" s="262">
        <v>0</v>
      </c>
      <c r="G280" s="743"/>
    </row>
    <row r="281" spans="1:7" s="421" customFormat="1" ht="14.25" customHeight="1" x14ac:dyDescent="0.25">
      <c r="A281" s="390"/>
      <c r="B281" s="42" t="s">
        <v>743</v>
      </c>
      <c r="C281" s="740" t="s">
        <v>38</v>
      </c>
      <c r="D281" s="740"/>
      <c r="E281" s="740">
        <v>0</v>
      </c>
      <c r="F281" s="262">
        <v>0</v>
      </c>
      <c r="G281" s="743"/>
    </row>
    <row r="282" spans="1:7" s="421" customFormat="1" ht="14.25" customHeight="1" x14ac:dyDescent="0.25">
      <c r="A282" s="390"/>
      <c r="B282" s="42" t="s">
        <v>744</v>
      </c>
      <c r="C282" s="740" t="s">
        <v>38</v>
      </c>
      <c r="D282" s="740"/>
      <c r="E282" s="740">
        <v>0</v>
      </c>
      <c r="F282" s="262">
        <v>0</v>
      </c>
      <c r="G282" s="743"/>
    </row>
    <row r="283" spans="1:7" s="421" customFormat="1" ht="14.25" customHeight="1" x14ac:dyDescent="0.25">
      <c r="A283" s="740"/>
      <c r="B283" s="42" t="s">
        <v>745</v>
      </c>
      <c r="C283" s="740" t="s">
        <v>38</v>
      </c>
      <c r="D283" s="740"/>
      <c r="E283" s="740">
        <v>0</v>
      </c>
      <c r="F283" s="262">
        <v>0</v>
      </c>
      <c r="G283" s="743"/>
    </row>
    <row r="284" spans="1:7" s="421" customFormat="1" ht="14.25" customHeight="1" x14ac:dyDescent="0.25">
      <c r="A284" s="740"/>
      <c r="B284" s="42" t="s">
        <v>747</v>
      </c>
      <c r="C284" s="740" t="s">
        <v>38</v>
      </c>
      <c r="D284" s="740"/>
      <c r="E284" s="740">
        <v>0</v>
      </c>
      <c r="F284" s="262">
        <v>0</v>
      </c>
      <c r="G284" s="743"/>
    </row>
    <row r="285" spans="1:7" s="421" customFormat="1" ht="14.25" customHeight="1" x14ac:dyDescent="0.25">
      <c r="A285" s="740"/>
      <c r="B285" s="42" t="s">
        <v>777</v>
      </c>
      <c r="C285" s="740" t="s">
        <v>38</v>
      </c>
      <c r="D285" s="740"/>
      <c r="E285" s="740">
        <v>0</v>
      </c>
      <c r="F285" s="262">
        <v>0</v>
      </c>
      <c r="G285" s="743"/>
    </row>
    <row r="286" spans="1:7" s="421" customFormat="1" ht="14.25" customHeight="1" x14ac:dyDescent="0.25">
      <c r="A286" s="740"/>
      <c r="B286" s="42" t="s">
        <v>746</v>
      </c>
      <c r="C286" s="740" t="s">
        <v>38</v>
      </c>
      <c r="D286" s="740"/>
      <c r="E286" s="740">
        <v>0</v>
      </c>
      <c r="F286" s="262">
        <v>0</v>
      </c>
      <c r="G286" s="743"/>
    </row>
    <row r="287" spans="1:7" s="421" customFormat="1" ht="14.25" customHeight="1" x14ac:dyDescent="0.25">
      <c r="A287" s="740"/>
      <c r="B287" s="42" t="s">
        <v>748</v>
      </c>
      <c r="C287" s="740" t="s">
        <v>38</v>
      </c>
      <c r="D287" s="740"/>
      <c r="E287" s="740">
        <v>0</v>
      </c>
      <c r="F287" s="262">
        <v>0</v>
      </c>
      <c r="G287" s="743"/>
    </row>
    <row r="288" spans="1:7" s="421" customFormat="1" ht="14.25" customHeight="1" x14ac:dyDescent="0.25">
      <c r="A288" s="740"/>
      <c r="B288" s="42" t="s">
        <v>750</v>
      </c>
      <c r="C288" s="740" t="s">
        <v>38</v>
      </c>
      <c r="D288" s="740"/>
      <c r="E288" s="740">
        <v>0</v>
      </c>
      <c r="F288" s="262">
        <v>0</v>
      </c>
      <c r="G288" s="743"/>
    </row>
    <row r="289" spans="1:7" s="421" customFormat="1" ht="14.25" customHeight="1" x14ac:dyDescent="0.25">
      <c r="A289" s="740"/>
      <c r="B289" s="42" t="s">
        <v>751</v>
      </c>
      <c r="C289" s="740" t="s">
        <v>38</v>
      </c>
      <c r="D289" s="740"/>
      <c r="E289" s="740">
        <v>0</v>
      </c>
      <c r="F289" s="262">
        <v>0</v>
      </c>
      <c r="G289" s="743"/>
    </row>
    <row r="290" spans="1:7" s="421" customFormat="1" ht="14.25" customHeight="1" x14ac:dyDescent="0.25">
      <c r="A290" s="740"/>
      <c r="B290" s="42" t="s">
        <v>752</v>
      </c>
      <c r="C290" s="740" t="s">
        <v>38</v>
      </c>
      <c r="D290" s="740"/>
      <c r="E290" s="740">
        <v>0</v>
      </c>
      <c r="F290" s="262">
        <v>0</v>
      </c>
      <c r="G290" s="743"/>
    </row>
    <row r="291" spans="1:7" s="421" customFormat="1" ht="14.25" customHeight="1" x14ac:dyDescent="0.25">
      <c r="A291" s="740"/>
      <c r="B291" s="42" t="s">
        <v>753</v>
      </c>
      <c r="C291" s="740" t="s">
        <v>38</v>
      </c>
      <c r="D291" s="740"/>
      <c r="E291" s="740">
        <v>0</v>
      </c>
      <c r="F291" s="262">
        <v>0</v>
      </c>
      <c r="G291" s="743"/>
    </row>
    <row r="292" spans="1:7" s="421" customFormat="1" ht="31.5" x14ac:dyDescent="0.25">
      <c r="A292" s="195">
        <v>24</v>
      </c>
      <c r="B292" s="184" t="s">
        <v>784</v>
      </c>
      <c r="C292" s="390" t="s">
        <v>38</v>
      </c>
      <c r="D292" s="740"/>
      <c r="E292" s="740">
        <v>0</v>
      </c>
      <c r="F292" s="262">
        <v>0</v>
      </c>
      <c r="G292" s="743"/>
    </row>
    <row r="293" spans="1:7" s="421" customFormat="1" ht="14.25" customHeight="1" x14ac:dyDescent="0.25">
      <c r="A293" s="390"/>
      <c r="B293" s="184" t="s">
        <v>736</v>
      </c>
      <c r="C293" s="855" t="s">
        <v>737</v>
      </c>
      <c r="D293" s="855"/>
      <c r="E293" s="855"/>
      <c r="F293" s="262"/>
      <c r="G293" s="743"/>
    </row>
    <row r="294" spans="1:7" s="421" customFormat="1" ht="47.25" x14ac:dyDescent="0.25">
      <c r="A294" s="195">
        <v>25</v>
      </c>
      <c r="B294" s="184" t="s">
        <v>785</v>
      </c>
      <c r="C294" s="390" t="s">
        <v>11</v>
      </c>
      <c r="D294" s="740"/>
      <c r="E294" s="740">
        <v>160</v>
      </c>
      <c r="F294" s="262">
        <v>160</v>
      </c>
      <c r="G294" s="743"/>
    </row>
    <row r="295" spans="1:7" s="421" customFormat="1" ht="14.25" customHeight="1" x14ac:dyDescent="0.25">
      <c r="A295" s="390"/>
      <c r="B295" s="184" t="s">
        <v>741</v>
      </c>
      <c r="C295" s="740" t="s">
        <v>11</v>
      </c>
      <c r="D295" s="740"/>
      <c r="E295" s="740">
        <v>21</v>
      </c>
      <c r="F295" s="262">
        <v>21</v>
      </c>
      <c r="G295" s="743"/>
    </row>
    <row r="296" spans="1:7" s="421" customFormat="1" ht="14.25" customHeight="1" x14ac:dyDescent="0.25">
      <c r="A296" s="390"/>
      <c r="B296" s="184" t="s">
        <v>742</v>
      </c>
      <c r="C296" s="740" t="s">
        <v>11</v>
      </c>
      <c r="D296" s="740"/>
      <c r="E296" s="740">
        <v>13</v>
      </c>
      <c r="F296" s="262">
        <v>13</v>
      </c>
      <c r="G296" s="743"/>
    </row>
    <row r="297" spans="1:7" s="421" customFormat="1" ht="14.25" customHeight="1" x14ac:dyDescent="0.25">
      <c r="A297" s="390"/>
      <c r="B297" s="184" t="s">
        <v>743</v>
      </c>
      <c r="C297" s="740" t="s">
        <v>11</v>
      </c>
      <c r="D297" s="740"/>
      <c r="E297" s="740">
        <v>9</v>
      </c>
      <c r="F297" s="262">
        <v>9</v>
      </c>
      <c r="G297" s="743"/>
    </row>
    <row r="298" spans="1:7" s="421" customFormat="1" ht="14.25" customHeight="1" x14ac:dyDescent="0.25">
      <c r="A298" s="390"/>
      <c r="B298" s="184" t="s">
        <v>744</v>
      </c>
      <c r="C298" s="740" t="s">
        <v>11</v>
      </c>
      <c r="D298" s="740"/>
      <c r="E298" s="740">
        <v>12</v>
      </c>
      <c r="F298" s="262">
        <v>12</v>
      </c>
      <c r="G298" s="743"/>
    </row>
    <row r="299" spans="1:7" s="421" customFormat="1" ht="14.25" customHeight="1" x14ac:dyDescent="0.25">
      <c r="A299" s="390"/>
      <c r="B299" s="184" t="s">
        <v>745</v>
      </c>
      <c r="C299" s="740" t="s">
        <v>11</v>
      </c>
      <c r="D299" s="740"/>
      <c r="E299" s="740">
        <v>9</v>
      </c>
      <c r="F299" s="262">
        <v>9</v>
      </c>
      <c r="G299" s="743"/>
    </row>
    <row r="300" spans="1:7" s="421" customFormat="1" ht="14.25" customHeight="1" x14ac:dyDescent="0.25">
      <c r="A300" s="390"/>
      <c r="B300" s="184" t="s">
        <v>746</v>
      </c>
      <c r="C300" s="740" t="s">
        <v>11</v>
      </c>
      <c r="D300" s="740"/>
      <c r="E300" s="740">
        <v>16</v>
      </c>
      <c r="F300" s="262">
        <v>16</v>
      </c>
      <c r="G300" s="743"/>
    </row>
    <row r="301" spans="1:7" s="421" customFormat="1" ht="14.25" customHeight="1" x14ac:dyDescent="0.25">
      <c r="A301" s="390"/>
      <c r="B301" s="184" t="s">
        <v>747</v>
      </c>
      <c r="C301" s="740" t="s">
        <v>11</v>
      </c>
      <c r="D301" s="740"/>
      <c r="E301" s="740">
        <v>15</v>
      </c>
      <c r="F301" s="262">
        <v>15</v>
      </c>
      <c r="G301" s="743"/>
    </row>
    <row r="302" spans="1:7" s="421" customFormat="1" ht="14.25" customHeight="1" x14ac:dyDescent="0.25">
      <c r="A302" s="390"/>
      <c r="B302" s="184" t="s">
        <v>748</v>
      </c>
      <c r="C302" s="740" t="s">
        <v>11</v>
      </c>
      <c r="D302" s="740"/>
      <c r="E302" s="740">
        <v>8</v>
      </c>
      <c r="F302" s="262">
        <v>8</v>
      </c>
      <c r="G302" s="743"/>
    </row>
    <row r="303" spans="1:7" s="421" customFormat="1" ht="14.25" customHeight="1" x14ac:dyDescent="0.25">
      <c r="A303" s="390"/>
      <c r="B303" s="184" t="s">
        <v>749</v>
      </c>
      <c r="C303" s="740" t="s">
        <v>11</v>
      </c>
      <c r="D303" s="740"/>
      <c r="E303" s="740">
        <v>20</v>
      </c>
      <c r="F303" s="262">
        <v>20</v>
      </c>
      <c r="G303" s="743"/>
    </row>
    <row r="304" spans="1:7" s="421" customFormat="1" ht="14.25" customHeight="1" x14ac:dyDescent="0.25">
      <c r="A304" s="390"/>
      <c r="B304" s="184" t="s">
        <v>750</v>
      </c>
      <c r="C304" s="740" t="s">
        <v>11</v>
      </c>
      <c r="D304" s="740"/>
      <c r="E304" s="740">
        <v>19</v>
      </c>
      <c r="F304" s="262">
        <v>19</v>
      </c>
      <c r="G304" s="743"/>
    </row>
    <row r="305" spans="1:7" s="421" customFormat="1" ht="14.25" customHeight="1" x14ac:dyDescent="0.25">
      <c r="A305" s="390"/>
      <c r="B305" s="184" t="s">
        <v>751</v>
      </c>
      <c r="C305" s="740" t="s">
        <v>11</v>
      </c>
      <c r="D305" s="740"/>
      <c r="E305" s="740">
        <v>8</v>
      </c>
      <c r="F305" s="262">
        <v>8</v>
      </c>
      <c r="G305" s="743"/>
    </row>
    <row r="306" spans="1:7" s="421" customFormat="1" ht="14.25" customHeight="1" x14ac:dyDescent="0.25">
      <c r="A306" s="390"/>
      <c r="B306" s="184" t="s">
        <v>752</v>
      </c>
      <c r="C306" s="740" t="s">
        <v>11</v>
      </c>
      <c r="D306" s="740"/>
      <c r="E306" s="740">
        <v>6</v>
      </c>
      <c r="F306" s="262">
        <v>6</v>
      </c>
      <c r="G306" s="743"/>
    </row>
    <row r="307" spans="1:7" s="421" customFormat="1" ht="14.25" customHeight="1" x14ac:dyDescent="0.25">
      <c r="A307" s="390"/>
      <c r="B307" s="184" t="s">
        <v>753</v>
      </c>
      <c r="C307" s="740" t="s">
        <v>11</v>
      </c>
      <c r="D307" s="740"/>
      <c r="E307" s="740">
        <v>4</v>
      </c>
      <c r="F307" s="262">
        <v>4</v>
      </c>
      <c r="G307" s="743"/>
    </row>
    <row r="308" spans="1:7" s="421" customFormat="1" ht="63" x14ac:dyDescent="0.25">
      <c r="A308" s="195">
        <v>26</v>
      </c>
      <c r="B308" s="184" t="s">
        <v>786</v>
      </c>
      <c r="C308" s="390" t="s">
        <v>787</v>
      </c>
      <c r="D308" s="752"/>
      <c r="E308" s="752">
        <v>54.744999999999997</v>
      </c>
      <c r="F308" s="262">
        <v>53.916000000000004</v>
      </c>
      <c r="G308" s="751" t="s">
        <v>1422</v>
      </c>
    </row>
    <row r="309" spans="1:7" s="421" customFormat="1" ht="51" customHeight="1" x14ac:dyDescent="0.25">
      <c r="A309" s="390"/>
      <c r="B309" s="184" t="s">
        <v>741</v>
      </c>
      <c r="C309" s="752" t="s">
        <v>787</v>
      </c>
      <c r="D309" s="752"/>
      <c r="E309" s="752">
        <v>3.677</v>
      </c>
      <c r="F309" s="262">
        <v>3.4020000000000001</v>
      </c>
      <c r="G309" s="751" t="s">
        <v>1363</v>
      </c>
    </row>
    <row r="310" spans="1:7" s="421" customFormat="1" ht="51" customHeight="1" x14ac:dyDescent="0.25">
      <c r="A310" s="390"/>
      <c r="B310" s="184" t="s">
        <v>742</v>
      </c>
      <c r="C310" s="752" t="s">
        <v>787</v>
      </c>
      <c r="D310" s="752"/>
      <c r="E310" s="752">
        <v>4.3849999999999998</v>
      </c>
      <c r="F310" s="262">
        <v>4.2060000000000004</v>
      </c>
      <c r="G310" s="751" t="s">
        <v>1359</v>
      </c>
    </row>
    <row r="311" spans="1:7" s="421" customFormat="1" ht="14.25" customHeight="1" x14ac:dyDescent="0.25">
      <c r="A311" s="390"/>
      <c r="B311" s="184" t="s">
        <v>743</v>
      </c>
      <c r="C311" s="740" t="s">
        <v>787</v>
      </c>
      <c r="D311" s="740"/>
      <c r="E311" s="740">
        <v>4.7690000000000001</v>
      </c>
      <c r="F311" s="262">
        <v>4.7880000000000003</v>
      </c>
      <c r="G311" s="743"/>
    </row>
    <row r="312" spans="1:7" s="421" customFormat="1" ht="14.25" customHeight="1" x14ac:dyDescent="0.25">
      <c r="A312" s="390"/>
      <c r="B312" s="184" t="s">
        <v>744</v>
      </c>
      <c r="C312" s="740" t="s">
        <v>787</v>
      </c>
      <c r="D312" s="740"/>
      <c r="E312" s="740">
        <v>3.2530000000000001</v>
      </c>
      <c r="F312" s="262">
        <v>3.2810000000000001</v>
      </c>
      <c r="G312" s="743"/>
    </row>
    <row r="313" spans="1:7" s="421" customFormat="1" ht="14.25" customHeight="1" x14ac:dyDescent="0.25">
      <c r="A313" s="390"/>
      <c r="B313" s="184" t="s">
        <v>745</v>
      </c>
      <c r="C313" s="740" t="s">
        <v>787</v>
      </c>
      <c r="D313" s="740"/>
      <c r="E313" s="740">
        <v>3.8839999999999999</v>
      </c>
      <c r="F313" s="262">
        <v>3.972</v>
      </c>
      <c r="G313" s="743"/>
    </row>
    <row r="314" spans="1:7" s="421" customFormat="1" ht="45.75" customHeight="1" x14ac:dyDescent="0.25">
      <c r="A314" s="390"/>
      <c r="B314" s="184" t="s">
        <v>746</v>
      </c>
      <c r="C314" s="752" t="s">
        <v>787</v>
      </c>
      <c r="D314" s="752"/>
      <c r="E314" s="752">
        <v>4.5640000000000001</v>
      </c>
      <c r="F314" s="262">
        <v>4.3979999999999997</v>
      </c>
      <c r="G314" s="751" t="s">
        <v>1360</v>
      </c>
    </row>
    <row r="315" spans="1:7" s="421" customFormat="1" ht="14.25" customHeight="1" x14ac:dyDescent="0.25">
      <c r="A315" s="390"/>
      <c r="B315" s="184" t="s">
        <v>747</v>
      </c>
      <c r="C315" s="740" t="s">
        <v>787</v>
      </c>
      <c r="D315" s="740"/>
      <c r="E315" s="740">
        <v>6.8040000000000003</v>
      </c>
      <c r="F315" s="262">
        <v>6.8230000000000004</v>
      </c>
      <c r="G315" s="743"/>
    </row>
    <row r="316" spans="1:7" s="421" customFormat="1" ht="51" customHeight="1" x14ac:dyDescent="0.25">
      <c r="A316" s="390"/>
      <c r="B316" s="184" t="s">
        <v>748</v>
      </c>
      <c r="C316" s="752" t="s">
        <v>787</v>
      </c>
      <c r="D316" s="752"/>
      <c r="E316" s="752">
        <v>2.5390000000000001</v>
      </c>
      <c r="F316" s="262">
        <v>2.4489999999999998</v>
      </c>
      <c r="G316" s="751" t="s">
        <v>1036</v>
      </c>
    </row>
    <row r="317" spans="1:7" s="421" customFormat="1" ht="51" customHeight="1" x14ac:dyDescent="0.25">
      <c r="A317" s="390"/>
      <c r="B317" s="184" t="s">
        <v>749</v>
      </c>
      <c r="C317" s="752" t="s">
        <v>787</v>
      </c>
      <c r="D317" s="752"/>
      <c r="E317" s="752">
        <v>5.3470000000000004</v>
      </c>
      <c r="F317" s="262">
        <v>5.1890000000000001</v>
      </c>
      <c r="G317" s="751" t="s">
        <v>1364</v>
      </c>
    </row>
    <row r="318" spans="1:7" s="421" customFormat="1" ht="35.25" customHeight="1" x14ac:dyDescent="0.25">
      <c r="A318" s="390"/>
      <c r="B318" s="184" t="s">
        <v>750</v>
      </c>
      <c r="C318" s="752" t="s">
        <v>787</v>
      </c>
      <c r="D318" s="752"/>
      <c r="E318" s="752">
        <v>8.7059999999999995</v>
      </c>
      <c r="F318" s="262">
        <v>8.6370000000000005</v>
      </c>
      <c r="G318" s="751" t="s">
        <v>1365</v>
      </c>
    </row>
    <row r="319" spans="1:7" s="421" customFormat="1" ht="35.25" customHeight="1" x14ac:dyDescent="0.25">
      <c r="A319" s="390"/>
      <c r="B319" s="184" t="s">
        <v>751</v>
      </c>
      <c r="C319" s="752" t="s">
        <v>787</v>
      </c>
      <c r="D319" s="752"/>
      <c r="E319" s="752">
        <v>2.1469999999999998</v>
      </c>
      <c r="F319" s="262">
        <v>2.1349999999999998</v>
      </c>
      <c r="G319" s="751" t="s">
        <v>1037</v>
      </c>
    </row>
    <row r="320" spans="1:7" s="421" customFormat="1" ht="51" customHeight="1" x14ac:dyDescent="0.25">
      <c r="A320" s="390"/>
      <c r="B320" s="184" t="s">
        <v>752</v>
      </c>
      <c r="C320" s="752" t="s">
        <v>787</v>
      </c>
      <c r="D320" s="752"/>
      <c r="E320" s="752">
        <v>2.4390000000000001</v>
      </c>
      <c r="F320" s="262">
        <v>2.3740000000000001</v>
      </c>
      <c r="G320" s="751" t="s">
        <v>1366</v>
      </c>
    </row>
    <row r="321" spans="1:7" s="421" customFormat="1" ht="14.25" customHeight="1" x14ac:dyDescent="0.25">
      <c r="A321" s="390"/>
      <c r="B321" s="184" t="s">
        <v>753</v>
      </c>
      <c r="C321" s="740" t="s">
        <v>787</v>
      </c>
      <c r="D321" s="740"/>
      <c r="E321" s="740">
        <v>2.2309999999999999</v>
      </c>
      <c r="F321" s="262">
        <v>2.262</v>
      </c>
      <c r="G321" s="743"/>
    </row>
    <row r="322" spans="1:7" s="421" customFormat="1" ht="95.25" customHeight="1" x14ac:dyDescent="0.25">
      <c r="A322" s="195">
        <v>27</v>
      </c>
      <c r="B322" s="184" t="s">
        <v>788</v>
      </c>
      <c r="C322" s="390" t="s">
        <v>787</v>
      </c>
      <c r="D322" s="752"/>
      <c r="E322" s="752">
        <v>6.3</v>
      </c>
      <c r="F322" s="262">
        <v>6.2229999999999999</v>
      </c>
      <c r="G322" s="751" t="s">
        <v>1423</v>
      </c>
    </row>
    <row r="323" spans="1:7" s="421" customFormat="1" ht="53.25" customHeight="1" x14ac:dyDescent="0.25">
      <c r="A323" s="390"/>
      <c r="B323" s="184" t="s">
        <v>742</v>
      </c>
      <c r="C323" s="752" t="s">
        <v>787</v>
      </c>
      <c r="D323" s="752"/>
      <c r="E323" s="752">
        <v>0.77800000000000002</v>
      </c>
      <c r="F323" s="262">
        <v>0.76</v>
      </c>
      <c r="G323" s="751" t="s">
        <v>1359</v>
      </c>
    </row>
    <row r="324" spans="1:7" s="421" customFormat="1" ht="53.25" customHeight="1" x14ac:dyDescent="0.25">
      <c r="A324" s="390"/>
      <c r="B324" s="184" t="s">
        <v>746</v>
      </c>
      <c r="C324" s="752" t="s">
        <v>787</v>
      </c>
      <c r="D324" s="752"/>
      <c r="E324" s="752">
        <v>1.875</v>
      </c>
      <c r="F324" s="262">
        <v>1.87</v>
      </c>
      <c r="G324" s="751" t="s">
        <v>1360</v>
      </c>
    </row>
    <row r="325" spans="1:7" s="421" customFormat="1" ht="53.25" customHeight="1" x14ac:dyDescent="0.25">
      <c r="A325" s="390"/>
      <c r="B325" s="184" t="s">
        <v>747</v>
      </c>
      <c r="C325" s="752" t="s">
        <v>787</v>
      </c>
      <c r="D325" s="752"/>
      <c r="E325" s="752">
        <v>2.52</v>
      </c>
      <c r="F325" s="262">
        <v>2.4950000000000001</v>
      </c>
      <c r="G325" s="751" t="s">
        <v>1361</v>
      </c>
    </row>
    <row r="326" spans="1:7" s="421" customFormat="1" ht="53.25" customHeight="1" x14ac:dyDescent="0.25">
      <c r="A326" s="390"/>
      <c r="B326" s="184" t="s">
        <v>752</v>
      </c>
      <c r="C326" s="752" t="s">
        <v>787</v>
      </c>
      <c r="D326" s="752"/>
      <c r="E326" s="752">
        <v>1.127</v>
      </c>
      <c r="F326" s="262">
        <v>1.0980000000000001</v>
      </c>
      <c r="G326" s="751" t="s">
        <v>1362</v>
      </c>
    </row>
    <row r="327" spans="1:7" s="421" customFormat="1" ht="47.25" x14ac:dyDescent="0.25">
      <c r="A327" s="195">
        <v>29</v>
      </c>
      <c r="B327" s="184" t="s">
        <v>789</v>
      </c>
      <c r="C327" s="390"/>
      <c r="D327" s="740"/>
      <c r="E327" s="740"/>
      <c r="F327" s="262"/>
      <c r="G327" s="743"/>
    </row>
    <row r="328" spans="1:7" s="421" customFormat="1" ht="14.25" customHeight="1" x14ac:dyDescent="0.25">
      <c r="A328" s="195" t="s">
        <v>1176</v>
      </c>
      <c r="B328" s="14" t="s">
        <v>790</v>
      </c>
      <c r="C328" s="390" t="s">
        <v>38</v>
      </c>
      <c r="D328" s="740"/>
      <c r="E328" s="740" t="s">
        <v>394</v>
      </c>
      <c r="F328" s="262">
        <v>10.1</v>
      </c>
      <c r="G328" s="743"/>
    </row>
    <row r="329" spans="1:7" s="421" customFormat="1" ht="14.25" customHeight="1" x14ac:dyDescent="0.25">
      <c r="A329" s="390"/>
      <c r="B329" s="184" t="s">
        <v>746</v>
      </c>
      <c r="C329" s="740" t="s">
        <v>38</v>
      </c>
      <c r="D329" s="740"/>
      <c r="E329" s="740">
        <v>0</v>
      </c>
      <c r="F329" s="262">
        <v>0</v>
      </c>
      <c r="G329" s="743"/>
    </row>
    <row r="330" spans="1:7" s="421" customFormat="1" ht="14.25" customHeight="1" x14ac:dyDescent="0.25">
      <c r="A330" s="390"/>
      <c r="B330" s="184" t="s">
        <v>748</v>
      </c>
      <c r="C330" s="740" t="s">
        <v>38</v>
      </c>
      <c r="D330" s="740"/>
      <c r="E330" s="740">
        <v>0</v>
      </c>
      <c r="F330" s="262">
        <v>0</v>
      </c>
      <c r="G330" s="743"/>
    </row>
    <row r="331" spans="1:7" s="421" customFormat="1" ht="14.25" customHeight="1" x14ac:dyDescent="0.25">
      <c r="A331" s="390"/>
      <c r="B331" s="184" t="s">
        <v>750</v>
      </c>
      <c r="C331" s="740" t="s">
        <v>38</v>
      </c>
      <c r="D331" s="740"/>
      <c r="E331" s="740" t="s">
        <v>394</v>
      </c>
      <c r="F331" s="262">
        <v>10.1</v>
      </c>
      <c r="G331" s="743"/>
    </row>
    <row r="332" spans="1:7" s="421" customFormat="1" ht="14.25" customHeight="1" x14ac:dyDescent="0.25">
      <c r="A332" s="390"/>
      <c r="B332" s="184" t="s">
        <v>753</v>
      </c>
      <c r="C332" s="740" t="s">
        <v>38</v>
      </c>
      <c r="D332" s="740"/>
      <c r="E332" s="740">
        <v>0</v>
      </c>
      <c r="F332" s="262">
        <v>0</v>
      </c>
      <c r="G332" s="743"/>
    </row>
    <row r="333" spans="1:7" s="421" customFormat="1" ht="14.25" customHeight="1" x14ac:dyDescent="0.25">
      <c r="A333" s="195" t="s">
        <v>1177</v>
      </c>
      <c r="B333" s="14" t="s">
        <v>791</v>
      </c>
      <c r="C333" s="390" t="s">
        <v>38</v>
      </c>
      <c r="D333" s="740"/>
      <c r="E333" s="740">
        <v>0</v>
      </c>
      <c r="F333" s="262">
        <v>0</v>
      </c>
      <c r="G333" s="743"/>
    </row>
    <row r="334" spans="1:7" s="421" customFormat="1" ht="14.25" customHeight="1" x14ac:dyDescent="0.25">
      <c r="A334" s="390"/>
      <c r="B334" s="184" t="s">
        <v>746</v>
      </c>
      <c r="C334" s="740" t="s">
        <v>38</v>
      </c>
      <c r="D334" s="740"/>
      <c r="E334" s="740">
        <v>0</v>
      </c>
      <c r="F334" s="262">
        <v>0</v>
      </c>
      <c r="G334" s="743"/>
    </row>
    <row r="335" spans="1:7" s="421" customFormat="1" ht="14.25" customHeight="1" x14ac:dyDescent="0.25">
      <c r="A335" s="390"/>
      <c r="B335" s="184" t="s">
        <v>750</v>
      </c>
      <c r="C335" s="740" t="s">
        <v>38</v>
      </c>
      <c r="D335" s="740"/>
      <c r="E335" s="740">
        <v>0</v>
      </c>
      <c r="F335" s="262">
        <v>0</v>
      </c>
      <c r="G335" s="743"/>
    </row>
    <row r="336" spans="1:7" s="421" customFormat="1" ht="14.25" customHeight="1" x14ac:dyDescent="0.25">
      <c r="A336" s="195" t="s">
        <v>1178</v>
      </c>
      <c r="B336" s="14" t="s">
        <v>792</v>
      </c>
      <c r="C336" s="390" t="s">
        <v>38</v>
      </c>
      <c r="D336" s="740"/>
      <c r="E336" s="740">
        <v>0</v>
      </c>
      <c r="F336" s="262">
        <v>0</v>
      </c>
      <c r="G336" s="743"/>
    </row>
    <row r="337" spans="1:7" s="421" customFormat="1" ht="47.25" x14ac:dyDescent="0.25">
      <c r="A337" s="195">
        <v>30</v>
      </c>
      <c r="B337" s="184" t="s">
        <v>793</v>
      </c>
      <c r="C337" s="390"/>
      <c r="D337" s="740"/>
      <c r="E337" s="740"/>
      <c r="F337" s="262"/>
      <c r="G337" s="743"/>
    </row>
    <row r="338" spans="1:7" s="421" customFormat="1" ht="14.25" customHeight="1" x14ac:dyDescent="0.25">
      <c r="A338" s="195" t="s">
        <v>1179</v>
      </c>
      <c r="B338" s="14" t="s">
        <v>794</v>
      </c>
      <c r="C338" s="390" t="s">
        <v>38</v>
      </c>
      <c r="D338" s="740"/>
      <c r="E338" s="740">
        <v>100</v>
      </c>
      <c r="F338" s="262">
        <v>100</v>
      </c>
      <c r="G338" s="743"/>
    </row>
    <row r="339" spans="1:7" s="421" customFormat="1" ht="14.25" customHeight="1" x14ac:dyDescent="0.25">
      <c r="A339" s="390"/>
      <c r="B339" s="184" t="s">
        <v>778</v>
      </c>
      <c r="C339" s="740" t="s">
        <v>38</v>
      </c>
      <c r="D339" s="740"/>
      <c r="E339" s="740">
        <v>100</v>
      </c>
      <c r="F339" s="262">
        <v>100</v>
      </c>
      <c r="G339" s="743"/>
    </row>
    <row r="340" spans="1:7" s="421" customFormat="1" ht="14.25" customHeight="1" x14ac:dyDescent="0.25">
      <c r="A340" s="390"/>
      <c r="B340" s="184" t="s">
        <v>795</v>
      </c>
      <c r="C340" s="740" t="s">
        <v>38</v>
      </c>
      <c r="D340" s="740"/>
      <c r="E340" s="740">
        <v>100</v>
      </c>
      <c r="F340" s="262">
        <v>100</v>
      </c>
      <c r="G340" s="743"/>
    </row>
    <row r="341" spans="1:7" s="421" customFormat="1" ht="14.25" customHeight="1" x14ac:dyDescent="0.25">
      <c r="A341" s="390"/>
      <c r="B341" s="184" t="s">
        <v>796</v>
      </c>
      <c r="C341" s="740" t="s">
        <v>38</v>
      </c>
      <c r="D341" s="740"/>
      <c r="E341" s="740">
        <v>100</v>
      </c>
      <c r="F341" s="262">
        <v>100</v>
      </c>
      <c r="G341" s="743"/>
    </row>
    <row r="342" spans="1:7" s="421" customFormat="1" ht="14.25" customHeight="1" x14ac:dyDescent="0.25">
      <c r="A342" s="390"/>
      <c r="B342" s="184" t="s">
        <v>797</v>
      </c>
      <c r="C342" s="740" t="s">
        <v>38</v>
      </c>
      <c r="D342" s="740"/>
      <c r="E342" s="740">
        <v>100</v>
      </c>
      <c r="F342" s="262">
        <v>100</v>
      </c>
      <c r="G342" s="743"/>
    </row>
    <row r="343" spans="1:7" s="421" customFormat="1" ht="14.25" customHeight="1" x14ac:dyDescent="0.25">
      <c r="A343" s="390"/>
      <c r="B343" s="184" t="s">
        <v>798</v>
      </c>
      <c r="C343" s="740" t="s">
        <v>38</v>
      </c>
      <c r="D343" s="740"/>
      <c r="E343" s="740">
        <v>100</v>
      </c>
      <c r="F343" s="262">
        <v>100</v>
      </c>
      <c r="G343" s="743"/>
    </row>
    <row r="344" spans="1:7" s="421" customFormat="1" ht="14.25" customHeight="1" x14ac:dyDescent="0.25">
      <c r="A344" s="195" t="s">
        <v>1180</v>
      </c>
      <c r="B344" s="14" t="s">
        <v>799</v>
      </c>
      <c r="C344" s="390" t="s">
        <v>38</v>
      </c>
      <c r="D344" s="740"/>
      <c r="E344" s="740">
        <v>1.83</v>
      </c>
      <c r="F344" s="262">
        <v>1.83</v>
      </c>
      <c r="G344" s="743"/>
    </row>
    <row r="345" spans="1:7" s="421" customFormat="1" ht="14.25" customHeight="1" x14ac:dyDescent="0.25">
      <c r="A345" s="390"/>
      <c r="B345" s="184" t="s">
        <v>795</v>
      </c>
      <c r="C345" s="740" t="s">
        <v>38</v>
      </c>
      <c r="D345" s="740"/>
      <c r="E345" s="740">
        <v>3.5</v>
      </c>
      <c r="F345" s="262">
        <v>3.5</v>
      </c>
      <c r="G345" s="743"/>
    </row>
    <row r="346" spans="1:7" s="421" customFormat="1" ht="14.25" customHeight="1" x14ac:dyDescent="0.25">
      <c r="A346" s="390"/>
      <c r="B346" s="184" t="s">
        <v>796</v>
      </c>
      <c r="C346" s="740" t="s">
        <v>38</v>
      </c>
      <c r="D346" s="740"/>
      <c r="E346" s="740">
        <v>0</v>
      </c>
      <c r="F346" s="262">
        <v>0</v>
      </c>
      <c r="G346" s="743"/>
    </row>
    <row r="347" spans="1:7" s="421" customFormat="1" ht="14.25" customHeight="1" x14ac:dyDescent="0.25">
      <c r="A347" s="390"/>
      <c r="B347" s="184" t="s">
        <v>797</v>
      </c>
      <c r="C347" s="740" t="s">
        <v>38</v>
      </c>
      <c r="D347" s="740"/>
      <c r="E347" s="740">
        <v>0</v>
      </c>
      <c r="F347" s="262">
        <v>0</v>
      </c>
      <c r="G347" s="743"/>
    </row>
    <row r="348" spans="1:7" s="421" customFormat="1" ht="14.25" customHeight="1" x14ac:dyDescent="0.25">
      <c r="A348" s="390"/>
      <c r="B348" s="184" t="s">
        <v>798</v>
      </c>
      <c r="C348" s="740" t="s">
        <v>38</v>
      </c>
      <c r="D348" s="740"/>
      <c r="E348" s="740">
        <v>3.8</v>
      </c>
      <c r="F348" s="262">
        <v>3.8</v>
      </c>
      <c r="G348" s="743"/>
    </row>
    <row r="349" spans="1:7" s="421" customFormat="1" ht="79.5" customHeight="1" x14ac:dyDescent="0.25">
      <c r="A349" s="195">
        <v>31</v>
      </c>
      <c r="B349" s="184" t="s">
        <v>800</v>
      </c>
      <c r="C349" s="390" t="s">
        <v>38</v>
      </c>
      <c r="D349" s="752"/>
      <c r="E349" s="752">
        <v>83.5</v>
      </c>
      <c r="F349" s="262">
        <v>80.099999999999994</v>
      </c>
      <c r="G349" s="760" t="s">
        <v>1424</v>
      </c>
    </row>
    <row r="350" spans="1:7" s="421" customFormat="1" ht="27.75" customHeight="1" x14ac:dyDescent="0.25">
      <c r="A350" s="390"/>
      <c r="B350" s="184" t="s">
        <v>801</v>
      </c>
      <c r="C350" s="752" t="s">
        <v>38</v>
      </c>
      <c r="D350" s="752"/>
      <c r="E350" s="752">
        <v>81.599999999999994</v>
      </c>
      <c r="F350" s="262">
        <v>80.5</v>
      </c>
      <c r="G350" s="751" t="s">
        <v>1425</v>
      </c>
    </row>
    <row r="351" spans="1:7" s="421" customFormat="1" ht="14.25" customHeight="1" x14ac:dyDescent="0.25">
      <c r="A351" s="390"/>
      <c r="B351" s="184" t="s">
        <v>802</v>
      </c>
      <c r="C351" s="740" t="s">
        <v>38</v>
      </c>
      <c r="D351" s="740"/>
      <c r="E351" s="740">
        <v>78.2</v>
      </c>
      <c r="F351" s="262">
        <v>81.8</v>
      </c>
      <c r="G351" s="743"/>
    </row>
    <row r="352" spans="1:7" s="421" customFormat="1" ht="14.25" customHeight="1" x14ac:dyDescent="0.25">
      <c r="A352" s="390"/>
      <c r="B352" s="184" t="s">
        <v>803</v>
      </c>
      <c r="C352" s="740" t="s">
        <v>38</v>
      </c>
      <c r="D352" s="740"/>
      <c r="E352" s="740">
        <v>82.7</v>
      </c>
      <c r="F352" s="262">
        <v>86.8</v>
      </c>
      <c r="G352" s="743"/>
    </row>
    <row r="353" spans="1:7" s="421" customFormat="1" ht="14.25" customHeight="1" x14ac:dyDescent="0.25">
      <c r="A353" s="390"/>
      <c r="B353" s="184" t="s">
        <v>804</v>
      </c>
      <c r="C353" s="740" t="s">
        <v>38</v>
      </c>
      <c r="D353" s="740"/>
      <c r="E353" s="740">
        <v>79.3</v>
      </c>
      <c r="F353" s="262">
        <v>80.8</v>
      </c>
      <c r="G353" s="743"/>
    </row>
    <row r="354" spans="1:7" s="421" customFormat="1" ht="14.25" customHeight="1" x14ac:dyDescent="0.25">
      <c r="A354" s="390"/>
      <c r="B354" s="184" t="s">
        <v>805</v>
      </c>
      <c r="C354" s="740" t="s">
        <v>38</v>
      </c>
      <c r="D354" s="740"/>
      <c r="E354" s="740">
        <v>84.9</v>
      </c>
      <c r="F354" s="262">
        <v>88.4</v>
      </c>
      <c r="G354" s="743"/>
    </row>
    <row r="355" spans="1:7" s="421" customFormat="1" ht="14.25" customHeight="1" x14ac:dyDescent="0.25">
      <c r="A355" s="390"/>
      <c r="B355" s="184" t="s">
        <v>806</v>
      </c>
      <c r="C355" s="740" t="s">
        <v>38</v>
      </c>
      <c r="D355" s="740"/>
      <c r="E355" s="740">
        <v>85.6</v>
      </c>
      <c r="F355" s="262">
        <v>89.3</v>
      </c>
      <c r="G355" s="743"/>
    </row>
    <row r="356" spans="1:7" s="421" customFormat="1" ht="39.75" customHeight="1" x14ac:dyDescent="0.25">
      <c r="A356" s="390"/>
      <c r="B356" s="184" t="s">
        <v>807</v>
      </c>
      <c r="C356" s="752" t="s">
        <v>38</v>
      </c>
      <c r="D356" s="752"/>
      <c r="E356" s="752">
        <v>87.1</v>
      </c>
      <c r="F356" s="262">
        <v>86.5</v>
      </c>
      <c r="G356" s="751" t="s">
        <v>1425</v>
      </c>
    </row>
    <row r="357" spans="1:7" s="421" customFormat="1" ht="39.75" customHeight="1" x14ac:dyDescent="0.25">
      <c r="A357" s="390"/>
      <c r="B357" s="184" t="s">
        <v>808</v>
      </c>
      <c r="C357" s="752" t="s">
        <v>38</v>
      </c>
      <c r="D357" s="752"/>
      <c r="E357" s="752">
        <v>90.5</v>
      </c>
      <c r="F357" s="262">
        <v>78.400000000000006</v>
      </c>
      <c r="G357" s="751" t="s">
        <v>1425</v>
      </c>
    </row>
    <row r="358" spans="1:7" s="421" customFormat="1" ht="14.25" customHeight="1" x14ac:dyDescent="0.25">
      <c r="A358" s="390"/>
      <c r="B358" s="184" t="s">
        <v>809</v>
      </c>
      <c r="C358" s="740" t="s">
        <v>38</v>
      </c>
      <c r="D358" s="740"/>
      <c r="E358" s="740">
        <v>84.9</v>
      </c>
      <c r="F358" s="262">
        <v>88.7</v>
      </c>
      <c r="G358" s="743"/>
    </row>
    <row r="359" spans="1:7" s="421" customFormat="1" ht="14.25" customHeight="1" x14ac:dyDescent="0.25">
      <c r="A359" s="390"/>
      <c r="B359" s="184" t="s">
        <v>810</v>
      </c>
      <c r="C359" s="740" t="s">
        <v>38</v>
      </c>
      <c r="D359" s="740"/>
      <c r="E359" s="740">
        <v>85.1</v>
      </c>
      <c r="F359" s="262">
        <v>85.7</v>
      </c>
      <c r="G359" s="743"/>
    </row>
    <row r="360" spans="1:7" s="421" customFormat="1" ht="14.25" customHeight="1" x14ac:dyDescent="0.25">
      <c r="A360" s="390"/>
      <c r="B360" s="184" t="s">
        <v>811</v>
      </c>
      <c r="C360" s="740" t="s">
        <v>38</v>
      </c>
      <c r="D360" s="740"/>
      <c r="E360" s="740">
        <v>86</v>
      </c>
      <c r="F360" s="262">
        <v>90.5</v>
      </c>
      <c r="G360" s="743"/>
    </row>
    <row r="361" spans="1:7" s="421" customFormat="1" ht="38.25" customHeight="1" x14ac:dyDescent="0.25">
      <c r="A361" s="390"/>
      <c r="B361" s="184" t="s">
        <v>812</v>
      </c>
      <c r="C361" s="752" t="s">
        <v>38</v>
      </c>
      <c r="D361" s="752"/>
      <c r="E361" s="752">
        <v>84.9</v>
      </c>
      <c r="F361" s="262">
        <v>80.7</v>
      </c>
      <c r="G361" s="751" t="s">
        <v>1425</v>
      </c>
    </row>
    <row r="362" spans="1:7" s="421" customFormat="1" ht="14.25" customHeight="1" x14ac:dyDescent="0.25">
      <c r="A362" s="390"/>
      <c r="B362" s="184" t="s">
        <v>813</v>
      </c>
      <c r="C362" s="740" t="s">
        <v>38</v>
      </c>
      <c r="D362" s="740"/>
      <c r="E362" s="740">
        <v>81.599999999999994</v>
      </c>
      <c r="F362" s="262">
        <v>85.8</v>
      </c>
      <c r="G362" s="743"/>
    </row>
    <row r="363" spans="1:7" s="421" customFormat="1" ht="39" customHeight="1" x14ac:dyDescent="0.25">
      <c r="A363" s="390"/>
      <c r="B363" s="184" t="s">
        <v>754</v>
      </c>
      <c r="C363" s="752" t="s">
        <v>38</v>
      </c>
      <c r="D363" s="752"/>
      <c r="E363" s="752">
        <v>77.099999999999994</v>
      </c>
      <c r="F363" s="262">
        <v>76.3</v>
      </c>
      <c r="G363" s="751" t="s">
        <v>1425</v>
      </c>
    </row>
    <row r="364" spans="1:7" s="421" customFormat="1" ht="31.5" x14ac:dyDescent="0.25">
      <c r="A364" s="195">
        <v>32</v>
      </c>
      <c r="B364" s="184" t="s">
        <v>814</v>
      </c>
      <c r="C364" s="390" t="s">
        <v>38</v>
      </c>
      <c r="D364" s="752"/>
      <c r="E364" s="752">
        <v>26.9</v>
      </c>
      <c r="F364" s="262" t="s">
        <v>243</v>
      </c>
      <c r="G364" s="760" t="s">
        <v>1368</v>
      </c>
    </row>
    <row r="365" spans="1:7" s="421" customFormat="1" ht="14.25" customHeight="1" x14ac:dyDescent="0.25">
      <c r="A365" s="390"/>
      <c r="B365" s="184" t="s">
        <v>736</v>
      </c>
      <c r="C365" s="855" t="s">
        <v>737</v>
      </c>
      <c r="D365" s="855"/>
      <c r="E365" s="855"/>
      <c r="F365" s="262"/>
      <c r="G365" s="743"/>
    </row>
    <row r="366" spans="1:7" s="421" customFormat="1" ht="157.5" x14ac:dyDescent="0.25">
      <c r="A366" s="195">
        <v>33</v>
      </c>
      <c r="B366" s="184" t="s">
        <v>815</v>
      </c>
      <c r="C366" s="390" t="s">
        <v>38</v>
      </c>
      <c r="D366" s="752"/>
      <c r="E366" s="752">
        <v>103.2</v>
      </c>
      <c r="F366" s="262">
        <v>100.6</v>
      </c>
      <c r="G366" s="760" t="s">
        <v>1351</v>
      </c>
    </row>
    <row r="367" spans="1:7" s="421" customFormat="1" ht="14.25" customHeight="1" x14ac:dyDescent="0.25">
      <c r="A367" s="740"/>
      <c r="B367" s="184" t="s">
        <v>801</v>
      </c>
      <c r="C367" s="740" t="s">
        <v>38</v>
      </c>
      <c r="D367" s="740"/>
      <c r="E367" s="740">
        <v>100.7</v>
      </c>
      <c r="F367" s="262">
        <v>101.1</v>
      </c>
      <c r="G367" s="743"/>
    </row>
    <row r="368" spans="1:7" s="421" customFormat="1" ht="22.5" customHeight="1" x14ac:dyDescent="0.25">
      <c r="A368" s="752"/>
      <c r="B368" s="184" t="s">
        <v>802</v>
      </c>
      <c r="C368" s="752" t="s">
        <v>38</v>
      </c>
      <c r="D368" s="752"/>
      <c r="E368" s="752">
        <v>101.5</v>
      </c>
      <c r="F368" s="262">
        <v>100.9</v>
      </c>
      <c r="G368" s="751" t="s">
        <v>1456</v>
      </c>
    </row>
    <row r="369" spans="1:7" s="421" customFormat="1" ht="14.25" customHeight="1" x14ac:dyDescent="0.25">
      <c r="A369" s="740"/>
      <c r="B369" s="184" t="s">
        <v>803</v>
      </c>
      <c r="C369" s="740" t="s">
        <v>38</v>
      </c>
      <c r="D369" s="740"/>
      <c r="E369" s="740">
        <v>101.2</v>
      </c>
      <c r="F369" s="262">
        <v>101.6</v>
      </c>
      <c r="G369" s="743"/>
    </row>
    <row r="370" spans="1:7" s="421" customFormat="1" ht="50.25" customHeight="1" x14ac:dyDescent="0.25">
      <c r="A370" s="752"/>
      <c r="B370" s="184" t="s">
        <v>804</v>
      </c>
      <c r="C370" s="752" t="s">
        <v>38</v>
      </c>
      <c r="D370" s="752"/>
      <c r="E370" s="752">
        <v>103.7</v>
      </c>
      <c r="F370" s="262">
        <v>98</v>
      </c>
      <c r="G370" s="751" t="s">
        <v>1457</v>
      </c>
    </row>
    <row r="371" spans="1:7" s="421" customFormat="1" ht="14.25" customHeight="1" x14ac:dyDescent="0.25">
      <c r="A371" s="740"/>
      <c r="B371" s="184" t="s">
        <v>805</v>
      </c>
      <c r="C371" s="740" t="s">
        <v>38</v>
      </c>
      <c r="D371" s="740"/>
      <c r="E371" s="740">
        <v>101.5</v>
      </c>
      <c r="F371" s="262">
        <v>101.8</v>
      </c>
      <c r="G371" s="743"/>
    </row>
    <row r="372" spans="1:7" s="421" customFormat="1" ht="14.25" customHeight="1" x14ac:dyDescent="0.25">
      <c r="A372" s="740"/>
      <c r="B372" s="184" t="s">
        <v>816</v>
      </c>
      <c r="C372" s="740" t="s">
        <v>38</v>
      </c>
      <c r="D372" s="740"/>
      <c r="E372" s="740">
        <v>101</v>
      </c>
      <c r="F372" s="262">
        <v>101.3</v>
      </c>
      <c r="G372" s="743"/>
    </row>
    <row r="373" spans="1:7" s="421" customFormat="1" ht="50.25" customHeight="1" x14ac:dyDescent="0.25">
      <c r="A373" s="752"/>
      <c r="B373" s="184" t="s">
        <v>808</v>
      </c>
      <c r="C373" s="752" t="s">
        <v>38</v>
      </c>
      <c r="D373" s="752"/>
      <c r="E373" s="752">
        <v>105.7</v>
      </c>
      <c r="F373" s="262">
        <v>100</v>
      </c>
      <c r="G373" s="751" t="s">
        <v>1426</v>
      </c>
    </row>
    <row r="374" spans="1:7" s="421" customFormat="1" ht="18" customHeight="1" x14ac:dyDescent="0.25">
      <c r="A374" s="740"/>
      <c r="B374" s="184" t="s">
        <v>807</v>
      </c>
      <c r="C374" s="740" t="s">
        <v>38</v>
      </c>
      <c r="D374" s="740"/>
      <c r="E374" s="740">
        <v>101.3</v>
      </c>
      <c r="F374" s="262">
        <v>107.9</v>
      </c>
      <c r="G374" s="743"/>
    </row>
    <row r="375" spans="1:7" s="421" customFormat="1" ht="14.25" customHeight="1" x14ac:dyDescent="0.25">
      <c r="A375" s="752"/>
      <c r="B375" s="184" t="s">
        <v>817</v>
      </c>
      <c r="C375" s="752" t="s">
        <v>38</v>
      </c>
      <c r="D375" s="752"/>
      <c r="E375" s="752">
        <v>101</v>
      </c>
      <c r="F375" s="262">
        <v>100.6</v>
      </c>
      <c r="G375" s="751" t="s">
        <v>1456</v>
      </c>
    </row>
    <row r="376" spans="1:7" s="421" customFormat="1" ht="14.25" customHeight="1" x14ac:dyDescent="0.25">
      <c r="A376" s="752"/>
      <c r="B376" s="184" t="s">
        <v>810</v>
      </c>
      <c r="C376" s="752" t="s">
        <v>38</v>
      </c>
      <c r="D376" s="752"/>
      <c r="E376" s="752">
        <v>104.7</v>
      </c>
      <c r="F376" s="262">
        <v>102.1</v>
      </c>
      <c r="G376" s="751" t="s">
        <v>1456</v>
      </c>
    </row>
    <row r="377" spans="1:7" s="421" customFormat="1" ht="14.25" customHeight="1" x14ac:dyDescent="0.25">
      <c r="A377" s="740"/>
      <c r="B377" s="184" t="s">
        <v>811</v>
      </c>
      <c r="C377" s="740" t="s">
        <v>38</v>
      </c>
      <c r="D377" s="740"/>
      <c r="E377" s="740">
        <v>100.1</v>
      </c>
      <c r="F377" s="262">
        <v>102.8</v>
      </c>
      <c r="G377" s="743"/>
    </row>
    <row r="378" spans="1:7" s="421" customFormat="1" ht="14.25" customHeight="1" x14ac:dyDescent="0.25">
      <c r="A378" s="752"/>
      <c r="B378" s="184" t="s">
        <v>812</v>
      </c>
      <c r="C378" s="752" t="s">
        <v>38</v>
      </c>
      <c r="D378" s="752"/>
      <c r="E378" s="752">
        <v>102.4</v>
      </c>
      <c r="F378" s="262">
        <v>100.5</v>
      </c>
      <c r="G378" s="751" t="s">
        <v>1456</v>
      </c>
    </row>
    <row r="379" spans="1:7" s="421" customFormat="1" ht="14.25" customHeight="1" x14ac:dyDescent="0.25">
      <c r="A379" s="752"/>
      <c r="B379" s="184" t="s">
        <v>813</v>
      </c>
      <c r="C379" s="752" t="s">
        <v>38</v>
      </c>
      <c r="D379" s="752"/>
      <c r="E379" s="752">
        <v>101.2</v>
      </c>
      <c r="F379" s="262">
        <v>100.8</v>
      </c>
      <c r="G379" s="751" t="s">
        <v>1456</v>
      </c>
    </row>
    <row r="380" spans="1:7" s="421" customFormat="1" ht="14.25" customHeight="1" x14ac:dyDescent="0.25">
      <c r="A380" s="752"/>
      <c r="B380" s="184" t="s">
        <v>754</v>
      </c>
      <c r="C380" s="752" t="s">
        <v>38</v>
      </c>
      <c r="D380" s="752"/>
      <c r="E380" s="752">
        <v>101.4</v>
      </c>
      <c r="F380" s="262">
        <v>100</v>
      </c>
      <c r="G380" s="751" t="s">
        <v>1456</v>
      </c>
    </row>
    <row r="381" spans="1:7" s="421" customFormat="1" ht="63" x14ac:dyDescent="0.25">
      <c r="A381" s="195">
        <v>34</v>
      </c>
      <c r="B381" s="184" t="s">
        <v>818</v>
      </c>
      <c r="C381" s="390" t="s">
        <v>11</v>
      </c>
      <c r="D381" s="752"/>
      <c r="E381" s="752">
        <v>1</v>
      </c>
      <c r="F381" s="262" t="s">
        <v>243</v>
      </c>
      <c r="G381" s="760" t="s">
        <v>1369</v>
      </c>
    </row>
    <row r="382" spans="1:7" s="421" customFormat="1" ht="14.25" customHeight="1" x14ac:dyDescent="0.25">
      <c r="A382" s="195"/>
      <c r="B382" s="299" t="s">
        <v>819</v>
      </c>
      <c r="C382" s="740"/>
      <c r="D382" s="740"/>
      <c r="E382" s="740"/>
      <c r="F382" s="262"/>
      <c r="G382" s="743"/>
    </row>
    <row r="383" spans="1:7" s="421" customFormat="1" ht="14.25" customHeight="1" x14ac:dyDescent="0.25">
      <c r="A383" s="752"/>
      <c r="B383" s="184" t="s">
        <v>801</v>
      </c>
      <c r="C383" s="752" t="s">
        <v>11</v>
      </c>
      <c r="D383" s="752"/>
      <c r="E383" s="752"/>
      <c r="F383" s="875" t="s">
        <v>243</v>
      </c>
      <c r="G383" s="867" t="s">
        <v>1458</v>
      </c>
    </row>
    <row r="384" spans="1:7" s="421" customFormat="1" ht="14.25" customHeight="1" x14ac:dyDescent="0.25">
      <c r="A384" s="740"/>
      <c r="B384" s="184" t="s">
        <v>802</v>
      </c>
      <c r="C384" s="740" t="s">
        <v>11</v>
      </c>
      <c r="D384" s="740"/>
      <c r="E384" s="740"/>
      <c r="F384" s="876"/>
      <c r="G384" s="867"/>
    </row>
    <row r="385" spans="1:7" s="421" customFormat="1" ht="14.25" customHeight="1" x14ac:dyDescent="0.25">
      <c r="A385" s="740"/>
      <c r="B385" s="184" t="s">
        <v>803</v>
      </c>
      <c r="C385" s="740" t="s">
        <v>11</v>
      </c>
      <c r="D385" s="740"/>
      <c r="E385" s="740"/>
      <c r="F385" s="876"/>
      <c r="G385" s="867"/>
    </row>
    <row r="386" spans="1:7" s="421" customFormat="1" ht="14.25" customHeight="1" x14ac:dyDescent="0.25">
      <c r="A386" s="740"/>
      <c r="B386" s="184" t="s">
        <v>804</v>
      </c>
      <c r="C386" s="740" t="s">
        <v>11</v>
      </c>
      <c r="D386" s="740"/>
      <c r="E386" s="740"/>
      <c r="F386" s="876"/>
      <c r="G386" s="867"/>
    </row>
    <row r="387" spans="1:7" s="421" customFormat="1" ht="14.25" customHeight="1" x14ac:dyDescent="0.25">
      <c r="A387" s="740"/>
      <c r="B387" s="184" t="s">
        <v>805</v>
      </c>
      <c r="C387" s="740" t="s">
        <v>11</v>
      </c>
      <c r="D387" s="740"/>
      <c r="E387" s="740"/>
      <c r="F387" s="876"/>
      <c r="G387" s="867"/>
    </row>
    <row r="388" spans="1:7" s="421" customFormat="1" ht="14.25" customHeight="1" x14ac:dyDescent="0.25">
      <c r="A388" s="740"/>
      <c r="B388" s="184" t="s">
        <v>816</v>
      </c>
      <c r="C388" s="740" t="s">
        <v>11</v>
      </c>
      <c r="D388" s="740"/>
      <c r="E388" s="740"/>
      <c r="F388" s="876"/>
      <c r="G388" s="867"/>
    </row>
    <row r="389" spans="1:7" s="421" customFormat="1" ht="14.25" customHeight="1" x14ac:dyDescent="0.25">
      <c r="A389" s="740"/>
      <c r="B389" s="184" t="s">
        <v>808</v>
      </c>
      <c r="C389" s="740" t="s">
        <v>11</v>
      </c>
      <c r="D389" s="740"/>
      <c r="E389" s="740"/>
      <c r="F389" s="876"/>
      <c r="G389" s="867"/>
    </row>
    <row r="390" spans="1:7" s="421" customFormat="1" ht="14.25" customHeight="1" x14ac:dyDescent="0.25">
      <c r="A390" s="740"/>
      <c r="B390" s="184" t="s">
        <v>807</v>
      </c>
      <c r="C390" s="740" t="s">
        <v>11</v>
      </c>
      <c r="D390" s="740"/>
      <c r="E390" s="740"/>
      <c r="F390" s="876"/>
      <c r="G390" s="867"/>
    </row>
    <row r="391" spans="1:7" s="421" customFormat="1" ht="14.25" customHeight="1" x14ac:dyDescent="0.25">
      <c r="A391" s="740"/>
      <c r="B391" s="184" t="s">
        <v>817</v>
      </c>
      <c r="C391" s="740" t="s">
        <v>11</v>
      </c>
      <c r="D391" s="740"/>
      <c r="E391" s="740"/>
      <c r="F391" s="876"/>
      <c r="G391" s="867"/>
    </row>
    <row r="392" spans="1:7" s="421" customFormat="1" ht="14.25" customHeight="1" x14ac:dyDescent="0.25">
      <c r="A392" s="740"/>
      <c r="B392" s="184" t="s">
        <v>810</v>
      </c>
      <c r="C392" s="740" t="s">
        <v>11</v>
      </c>
      <c r="D392" s="740"/>
      <c r="E392" s="740"/>
      <c r="F392" s="876"/>
      <c r="G392" s="867"/>
    </row>
    <row r="393" spans="1:7" s="421" customFormat="1" ht="14.25" customHeight="1" x14ac:dyDescent="0.25">
      <c r="A393" s="740"/>
      <c r="B393" s="184" t="s">
        <v>811</v>
      </c>
      <c r="C393" s="740" t="s">
        <v>11</v>
      </c>
      <c r="D393" s="740"/>
      <c r="E393" s="740"/>
      <c r="F393" s="876"/>
      <c r="G393" s="867"/>
    </row>
    <row r="394" spans="1:7" s="421" customFormat="1" ht="14.25" customHeight="1" x14ac:dyDescent="0.25">
      <c r="A394" s="740"/>
      <c r="B394" s="184" t="s">
        <v>812</v>
      </c>
      <c r="C394" s="740" t="s">
        <v>11</v>
      </c>
      <c r="D394" s="740"/>
      <c r="E394" s="740"/>
      <c r="F394" s="876"/>
      <c r="G394" s="867"/>
    </row>
    <row r="395" spans="1:7" s="421" customFormat="1" ht="14.25" customHeight="1" x14ac:dyDescent="0.25">
      <c r="A395" s="740"/>
      <c r="B395" s="184" t="s">
        <v>813</v>
      </c>
      <c r="C395" s="740" t="s">
        <v>11</v>
      </c>
      <c r="D395" s="740"/>
      <c r="E395" s="740"/>
      <c r="F395" s="876"/>
      <c r="G395" s="867"/>
    </row>
    <row r="396" spans="1:7" s="421" customFormat="1" ht="14.25" customHeight="1" x14ac:dyDescent="0.25">
      <c r="A396" s="740"/>
      <c r="B396" s="184" t="s">
        <v>754</v>
      </c>
      <c r="C396" s="740" t="s">
        <v>11</v>
      </c>
      <c r="D396" s="740"/>
      <c r="E396" s="740">
        <v>1</v>
      </c>
      <c r="F396" s="877"/>
      <c r="G396" s="867"/>
    </row>
    <row r="397" spans="1:7" s="421" customFormat="1" ht="63" x14ac:dyDescent="0.25">
      <c r="A397" s="195">
        <v>35</v>
      </c>
      <c r="B397" s="184" t="s">
        <v>820</v>
      </c>
      <c r="C397" s="390" t="s">
        <v>821</v>
      </c>
      <c r="D397" s="752"/>
      <c r="E397" s="752" t="s">
        <v>822</v>
      </c>
      <c r="F397" s="262" t="s">
        <v>243</v>
      </c>
      <c r="G397" s="751" t="s">
        <v>1370</v>
      </c>
    </row>
    <row r="398" spans="1:7" s="421" customFormat="1" ht="14.25" customHeight="1" x14ac:dyDescent="0.25">
      <c r="A398" s="390"/>
      <c r="B398" s="184" t="s">
        <v>736</v>
      </c>
      <c r="C398" s="855" t="s">
        <v>737</v>
      </c>
      <c r="D398" s="855"/>
      <c r="E398" s="855"/>
      <c r="F398" s="262"/>
      <c r="G398" s="743"/>
    </row>
    <row r="399" spans="1:7" s="421" customFormat="1" ht="94.5" x14ac:dyDescent="0.25">
      <c r="A399" s="195">
        <v>36</v>
      </c>
      <c r="B399" s="184" t="s">
        <v>823</v>
      </c>
      <c r="C399" s="390" t="s">
        <v>38</v>
      </c>
      <c r="D399" s="752"/>
      <c r="E399" s="752">
        <v>66</v>
      </c>
      <c r="F399" s="262" t="s">
        <v>243</v>
      </c>
      <c r="G399" s="760" t="s">
        <v>1369</v>
      </c>
    </row>
    <row r="400" spans="1:7" s="421" customFormat="1" ht="14.25" customHeight="1" x14ac:dyDescent="0.25">
      <c r="A400" s="390"/>
      <c r="B400" s="184" t="s">
        <v>736</v>
      </c>
      <c r="C400" s="855" t="s">
        <v>737</v>
      </c>
      <c r="D400" s="855"/>
      <c r="E400" s="855"/>
      <c r="F400" s="262"/>
      <c r="G400" s="743"/>
    </row>
    <row r="401" spans="1:7" s="421" customFormat="1" ht="31.5" x14ac:dyDescent="0.25">
      <c r="A401" s="195">
        <v>37</v>
      </c>
      <c r="B401" s="184" t="s">
        <v>824</v>
      </c>
      <c r="C401" s="390" t="s">
        <v>825</v>
      </c>
      <c r="D401" s="740"/>
      <c r="E401" s="740">
        <v>120.7</v>
      </c>
      <c r="F401" s="262">
        <v>131.69999999999999</v>
      </c>
      <c r="G401" s="743"/>
    </row>
    <row r="402" spans="1:7" s="421" customFormat="1" ht="14.25" customHeight="1" x14ac:dyDescent="0.25">
      <c r="A402" s="390"/>
      <c r="B402" s="184" t="s">
        <v>736</v>
      </c>
      <c r="C402" s="855" t="s">
        <v>737</v>
      </c>
      <c r="D402" s="855"/>
      <c r="E402" s="855"/>
      <c r="F402" s="262"/>
      <c r="G402" s="743"/>
    </row>
    <row r="403" spans="1:7" s="421" customFormat="1" ht="110.25" x14ac:dyDescent="0.25">
      <c r="A403" s="195">
        <v>38</v>
      </c>
      <c r="B403" s="184" t="s">
        <v>826</v>
      </c>
      <c r="C403" s="390"/>
      <c r="D403" s="740"/>
      <c r="E403" s="740">
        <v>3</v>
      </c>
      <c r="F403" s="262">
        <v>3</v>
      </c>
      <c r="G403" s="743"/>
    </row>
    <row r="404" spans="1:7" s="421" customFormat="1" ht="14.25" customHeight="1" x14ac:dyDescent="0.25">
      <c r="A404" s="390"/>
      <c r="B404" s="184" t="s">
        <v>772</v>
      </c>
      <c r="C404" s="390"/>
      <c r="D404" s="740"/>
      <c r="E404" s="740">
        <v>3</v>
      </c>
      <c r="F404" s="262"/>
      <c r="G404" s="743"/>
    </row>
    <row r="405" spans="1:7" s="421" customFormat="1" ht="47.25" x14ac:dyDescent="0.25">
      <c r="A405" s="195">
        <v>39</v>
      </c>
      <c r="B405" s="184" t="s">
        <v>827</v>
      </c>
      <c r="C405" s="390" t="s">
        <v>38</v>
      </c>
      <c r="D405" s="740"/>
      <c r="E405" s="740">
        <v>4.5999999999999996</v>
      </c>
      <c r="F405" s="262">
        <v>5.4</v>
      </c>
      <c r="G405" s="743"/>
    </row>
    <row r="406" spans="1:7" s="421" customFormat="1" ht="14.25" customHeight="1" x14ac:dyDescent="0.25">
      <c r="A406" s="390"/>
      <c r="B406" s="184" t="s">
        <v>741</v>
      </c>
      <c r="C406" s="740" t="s">
        <v>38</v>
      </c>
      <c r="D406" s="740"/>
      <c r="E406" s="740">
        <v>0.3</v>
      </c>
      <c r="F406" s="262">
        <v>0.4</v>
      </c>
      <c r="G406" s="743"/>
    </row>
    <row r="407" spans="1:7" s="421" customFormat="1" ht="14.25" customHeight="1" x14ac:dyDescent="0.25">
      <c r="A407" s="390"/>
      <c r="B407" s="184" t="s">
        <v>742</v>
      </c>
      <c r="C407" s="740" t="s">
        <v>38</v>
      </c>
      <c r="D407" s="740"/>
      <c r="E407" s="740">
        <v>0.01</v>
      </c>
      <c r="F407" s="262">
        <v>0.2</v>
      </c>
      <c r="G407" s="743"/>
    </row>
    <row r="408" spans="1:7" s="421" customFormat="1" ht="48.75" customHeight="1" x14ac:dyDescent="0.25">
      <c r="A408" s="390"/>
      <c r="B408" s="184" t="s">
        <v>743</v>
      </c>
      <c r="C408" s="752" t="s">
        <v>38</v>
      </c>
      <c r="D408" s="752"/>
      <c r="E408" s="752">
        <v>3.6</v>
      </c>
      <c r="F408" s="262">
        <v>0.6</v>
      </c>
      <c r="G408" s="751" t="s">
        <v>1427</v>
      </c>
    </row>
    <row r="409" spans="1:7" s="421" customFormat="1" ht="50.25" customHeight="1" x14ac:dyDescent="0.25">
      <c r="A409" s="390"/>
      <c r="B409" s="184" t="s">
        <v>744</v>
      </c>
      <c r="C409" s="752" t="s">
        <v>38</v>
      </c>
      <c r="D409" s="752"/>
      <c r="E409" s="752">
        <v>3.4</v>
      </c>
      <c r="F409" s="262">
        <v>3.1</v>
      </c>
      <c r="G409" s="751" t="s">
        <v>1459</v>
      </c>
    </row>
    <row r="410" spans="1:7" s="421" customFormat="1" ht="50.25" customHeight="1" x14ac:dyDescent="0.25">
      <c r="A410" s="390"/>
      <c r="B410" s="184" t="s">
        <v>745</v>
      </c>
      <c r="C410" s="752" t="s">
        <v>38</v>
      </c>
      <c r="D410" s="752"/>
      <c r="E410" s="752">
        <v>1.6</v>
      </c>
      <c r="F410" s="262">
        <v>0.9</v>
      </c>
      <c r="G410" s="751" t="s">
        <v>1428</v>
      </c>
    </row>
    <row r="411" spans="1:7" s="421" customFormat="1" ht="14.25" customHeight="1" x14ac:dyDescent="0.25">
      <c r="A411" s="390"/>
      <c r="B411" s="184" t="s">
        <v>746</v>
      </c>
      <c r="C411" s="740" t="s">
        <v>38</v>
      </c>
      <c r="D411" s="740"/>
      <c r="E411" s="740">
        <v>0.3</v>
      </c>
      <c r="F411" s="262">
        <v>0.5</v>
      </c>
      <c r="G411" s="743"/>
    </row>
    <row r="412" spans="1:7" s="421" customFormat="1" ht="14.25" customHeight="1" x14ac:dyDescent="0.25">
      <c r="A412" s="390"/>
      <c r="B412" s="184" t="s">
        <v>747</v>
      </c>
      <c r="C412" s="740" t="s">
        <v>38</v>
      </c>
      <c r="D412" s="740"/>
      <c r="E412" s="740">
        <v>0.5</v>
      </c>
      <c r="F412" s="262">
        <v>6.4</v>
      </c>
      <c r="G412" s="743"/>
    </row>
    <row r="413" spans="1:7" s="421" customFormat="1" ht="14.25" customHeight="1" x14ac:dyDescent="0.25">
      <c r="A413" s="390"/>
      <c r="B413" s="184" t="s">
        <v>748</v>
      </c>
      <c r="C413" s="740" t="s">
        <v>38</v>
      </c>
      <c r="D413" s="740"/>
      <c r="E413" s="740">
        <v>0.1</v>
      </c>
      <c r="F413" s="262">
        <v>0.1</v>
      </c>
      <c r="G413" s="743"/>
    </row>
    <row r="414" spans="1:7" s="421" customFormat="1" ht="14.25" customHeight="1" x14ac:dyDescent="0.25">
      <c r="A414" s="390"/>
      <c r="B414" s="184" t="s">
        <v>749</v>
      </c>
      <c r="C414" s="740" t="s">
        <v>38</v>
      </c>
      <c r="D414" s="740"/>
      <c r="E414" s="740">
        <v>0.06</v>
      </c>
      <c r="F414" s="262">
        <v>0.7</v>
      </c>
      <c r="G414" s="743"/>
    </row>
    <row r="415" spans="1:7" s="421" customFormat="1" ht="14.25" customHeight="1" x14ac:dyDescent="0.25">
      <c r="A415" s="390"/>
      <c r="B415" s="184" t="s">
        <v>750</v>
      </c>
      <c r="C415" s="740" t="s">
        <v>38</v>
      </c>
      <c r="D415" s="740"/>
      <c r="E415" s="740">
        <v>1.7</v>
      </c>
      <c r="F415" s="262">
        <v>1.8</v>
      </c>
      <c r="G415" s="743"/>
    </row>
    <row r="416" spans="1:7" s="421" customFormat="1" ht="14.25" customHeight="1" x14ac:dyDescent="0.25">
      <c r="A416" s="390"/>
      <c r="B416" s="184" t="s">
        <v>751</v>
      </c>
      <c r="C416" s="740" t="s">
        <v>38</v>
      </c>
      <c r="D416" s="740"/>
      <c r="E416" s="740">
        <v>0.1</v>
      </c>
      <c r="F416" s="262">
        <v>3.6</v>
      </c>
      <c r="G416" s="743"/>
    </row>
    <row r="417" spans="1:7" s="421" customFormat="1" ht="63" customHeight="1" x14ac:dyDescent="0.25">
      <c r="A417" s="390"/>
      <c r="B417" s="184" t="s">
        <v>752</v>
      </c>
      <c r="C417" s="752" t="s">
        <v>38</v>
      </c>
      <c r="D417" s="752"/>
      <c r="E417" s="752">
        <v>0.19</v>
      </c>
      <c r="F417" s="262">
        <v>0.1</v>
      </c>
      <c r="G417" s="751" t="s">
        <v>1429</v>
      </c>
    </row>
    <row r="418" spans="1:7" s="421" customFormat="1" ht="14.25" customHeight="1" x14ac:dyDescent="0.25">
      <c r="A418" s="390"/>
      <c r="B418" s="184" t="s">
        <v>753</v>
      </c>
      <c r="C418" s="740" t="s">
        <v>38</v>
      </c>
      <c r="D418" s="740"/>
      <c r="E418" s="740">
        <v>7.0000000000000007E-2</v>
      </c>
      <c r="F418" s="262">
        <v>0.1</v>
      </c>
      <c r="G418" s="743"/>
    </row>
    <row r="419" spans="1:7" s="421" customFormat="1" ht="14.25" customHeight="1" x14ac:dyDescent="0.25">
      <c r="A419" s="390"/>
      <c r="B419" s="184" t="s">
        <v>754</v>
      </c>
      <c r="C419" s="740" t="s">
        <v>38</v>
      </c>
      <c r="D419" s="740"/>
      <c r="E419" s="740">
        <v>12</v>
      </c>
      <c r="F419" s="262">
        <v>12.1</v>
      </c>
      <c r="G419" s="743"/>
    </row>
    <row r="420" spans="1:7" s="421" customFormat="1" ht="78.75" x14ac:dyDescent="0.25">
      <c r="A420" s="195">
        <v>40</v>
      </c>
      <c r="B420" s="184" t="s">
        <v>828</v>
      </c>
      <c r="C420" s="390" t="s">
        <v>38</v>
      </c>
      <c r="D420" s="752"/>
      <c r="E420" s="752">
        <v>107.8</v>
      </c>
      <c r="F420" s="262">
        <v>87.6</v>
      </c>
      <c r="G420" s="760" t="s">
        <v>1352</v>
      </c>
    </row>
    <row r="421" spans="1:7" s="421" customFormat="1" ht="14.25" customHeight="1" x14ac:dyDescent="0.25">
      <c r="A421" s="390"/>
      <c r="B421" s="184" t="s">
        <v>741</v>
      </c>
      <c r="C421" s="740" t="s">
        <v>38</v>
      </c>
      <c r="D421" s="740"/>
      <c r="E421" s="740">
        <v>100.2</v>
      </c>
      <c r="F421" s="262">
        <v>668.2</v>
      </c>
      <c r="G421" s="743"/>
    </row>
    <row r="422" spans="1:7" s="421" customFormat="1" ht="110.25" customHeight="1" x14ac:dyDescent="0.25">
      <c r="A422" s="390"/>
      <c r="B422" s="184" t="s">
        <v>742</v>
      </c>
      <c r="C422" s="752" t="s">
        <v>38</v>
      </c>
      <c r="D422" s="752"/>
      <c r="E422" s="752">
        <v>102</v>
      </c>
      <c r="F422" s="262">
        <v>45.2</v>
      </c>
      <c r="G422" s="751" t="s">
        <v>1430</v>
      </c>
    </row>
    <row r="423" spans="1:7" s="421" customFormat="1" ht="47.25" customHeight="1" x14ac:dyDescent="0.25">
      <c r="A423" s="390"/>
      <c r="B423" s="184" t="s">
        <v>743</v>
      </c>
      <c r="C423" s="752" t="s">
        <v>38</v>
      </c>
      <c r="D423" s="752"/>
      <c r="E423" s="752">
        <v>94.5</v>
      </c>
      <c r="F423" s="262">
        <v>48.6</v>
      </c>
      <c r="G423" s="751" t="s">
        <v>1431</v>
      </c>
    </row>
    <row r="424" spans="1:7" s="421" customFormat="1" ht="47.25" customHeight="1" x14ac:dyDescent="0.25">
      <c r="A424" s="390"/>
      <c r="B424" s="184" t="s">
        <v>744</v>
      </c>
      <c r="C424" s="752" t="s">
        <v>38</v>
      </c>
      <c r="D424" s="752"/>
      <c r="E424" s="752">
        <v>101</v>
      </c>
      <c r="F424" s="262">
        <v>91.9</v>
      </c>
      <c r="G424" s="751" t="s">
        <v>1432</v>
      </c>
    </row>
    <row r="425" spans="1:7" s="421" customFormat="1" ht="14.25" customHeight="1" x14ac:dyDescent="0.25">
      <c r="A425" s="390"/>
      <c r="B425" s="184" t="s">
        <v>745</v>
      </c>
      <c r="C425" s="740" t="s">
        <v>38</v>
      </c>
      <c r="D425" s="740"/>
      <c r="E425" s="740">
        <v>100.5</v>
      </c>
      <c r="F425" s="262">
        <v>546.70000000000005</v>
      </c>
      <c r="G425" s="743"/>
    </row>
    <row r="426" spans="1:7" s="421" customFormat="1" ht="53.25" customHeight="1" x14ac:dyDescent="0.25">
      <c r="A426" s="390"/>
      <c r="B426" s="184" t="s">
        <v>829</v>
      </c>
      <c r="C426" s="752" t="s">
        <v>38</v>
      </c>
      <c r="D426" s="752"/>
      <c r="E426" s="752">
        <v>104.7</v>
      </c>
      <c r="F426" s="262">
        <v>52.6</v>
      </c>
      <c r="G426" s="751" t="s">
        <v>1433</v>
      </c>
    </row>
    <row r="427" spans="1:7" s="421" customFormat="1" ht="53.25" customHeight="1" x14ac:dyDescent="0.25">
      <c r="A427" s="390"/>
      <c r="B427" s="184" t="s">
        <v>747</v>
      </c>
      <c r="C427" s="752" t="s">
        <v>38</v>
      </c>
      <c r="D427" s="752"/>
      <c r="E427" s="752">
        <v>294.5</v>
      </c>
      <c r="F427" s="262">
        <v>33.299999999999997</v>
      </c>
      <c r="G427" s="751" t="s">
        <v>1434</v>
      </c>
    </row>
    <row r="428" spans="1:7" s="421" customFormat="1" ht="14.25" customHeight="1" x14ac:dyDescent="0.25">
      <c r="A428" s="390"/>
      <c r="B428" s="184" t="s">
        <v>748</v>
      </c>
      <c r="C428" s="740" t="s">
        <v>38</v>
      </c>
      <c r="D428" s="740"/>
      <c r="E428" s="740">
        <v>101</v>
      </c>
      <c r="F428" s="262">
        <v>147.30000000000001</v>
      </c>
      <c r="G428" s="743"/>
    </row>
    <row r="429" spans="1:7" s="421" customFormat="1" ht="14.25" customHeight="1" x14ac:dyDescent="0.25">
      <c r="A429" s="390"/>
      <c r="B429" s="184" t="s">
        <v>749</v>
      </c>
      <c r="C429" s="740" t="s">
        <v>38</v>
      </c>
      <c r="D429" s="740"/>
      <c r="E429" s="740">
        <v>74</v>
      </c>
      <c r="F429" s="262">
        <v>231.5</v>
      </c>
      <c r="G429" s="743"/>
    </row>
    <row r="430" spans="1:7" s="421" customFormat="1" ht="14.25" customHeight="1" x14ac:dyDescent="0.25">
      <c r="A430" s="390"/>
      <c r="B430" s="184" t="s">
        <v>750</v>
      </c>
      <c r="C430" s="740" t="s">
        <v>38</v>
      </c>
      <c r="D430" s="740"/>
      <c r="E430" s="740">
        <v>25.8</v>
      </c>
      <c r="F430" s="262">
        <v>178</v>
      </c>
      <c r="G430" s="743"/>
    </row>
    <row r="431" spans="1:7" s="421" customFormat="1" ht="81" customHeight="1" x14ac:dyDescent="0.25">
      <c r="A431" s="390"/>
      <c r="B431" s="184" t="s">
        <v>751</v>
      </c>
      <c r="C431" s="752" t="s">
        <v>38</v>
      </c>
      <c r="D431" s="752"/>
      <c r="E431" s="752">
        <v>101</v>
      </c>
      <c r="F431" s="262">
        <v>90</v>
      </c>
      <c r="G431" s="751" t="s">
        <v>1460</v>
      </c>
    </row>
    <row r="432" spans="1:7" s="421" customFormat="1" ht="68.25" customHeight="1" x14ac:dyDescent="0.25">
      <c r="A432" s="390"/>
      <c r="B432" s="184" t="s">
        <v>752</v>
      </c>
      <c r="C432" s="752" t="s">
        <v>38</v>
      </c>
      <c r="D432" s="752"/>
      <c r="E432" s="752">
        <v>61.3</v>
      </c>
      <c r="F432" s="262">
        <v>37.5</v>
      </c>
      <c r="G432" s="751" t="s">
        <v>1435</v>
      </c>
    </row>
    <row r="433" spans="1:7" s="421" customFormat="1" ht="14.25" customHeight="1" x14ac:dyDescent="0.25">
      <c r="A433" s="390"/>
      <c r="B433" s="184" t="s">
        <v>753</v>
      </c>
      <c r="C433" s="740" t="s">
        <v>38</v>
      </c>
      <c r="D433" s="740"/>
      <c r="E433" s="740">
        <v>100.7</v>
      </c>
      <c r="F433" s="262">
        <v>148.80000000000001</v>
      </c>
      <c r="G433" s="743"/>
    </row>
    <row r="434" spans="1:7" s="421" customFormat="1" ht="14.25" customHeight="1" x14ac:dyDescent="0.25">
      <c r="A434" s="390"/>
      <c r="B434" s="184" t="s">
        <v>761</v>
      </c>
      <c r="C434" s="740" t="s">
        <v>38</v>
      </c>
      <c r="D434" s="740"/>
      <c r="E434" s="740">
        <v>75</v>
      </c>
      <c r="F434" s="262">
        <v>96</v>
      </c>
      <c r="G434" s="743"/>
    </row>
    <row r="435" spans="1:7" s="421" customFormat="1" ht="47.25" x14ac:dyDescent="0.25">
      <c r="A435" s="195">
        <v>41</v>
      </c>
      <c r="B435" s="184" t="s">
        <v>830</v>
      </c>
      <c r="C435" s="390" t="s">
        <v>452</v>
      </c>
      <c r="D435" s="752"/>
      <c r="E435" s="752">
        <v>7.2</v>
      </c>
      <c r="F435" s="262">
        <v>16.600000000000001</v>
      </c>
      <c r="G435" s="184"/>
    </row>
    <row r="436" spans="1:7" s="421" customFormat="1" ht="14.25" customHeight="1" x14ac:dyDescent="0.25">
      <c r="A436" s="390"/>
      <c r="B436" s="184" t="s">
        <v>741</v>
      </c>
      <c r="C436" s="752" t="s">
        <v>452</v>
      </c>
      <c r="D436" s="752"/>
      <c r="E436" s="752">
        <v>1.3</v>
      </c>
      <c r="F436" s="262">
        <v>6.8</v>
      </c>
      <c r="G436" s="184"/>
    </row>
    <row r="437" spans="1:7" s="421" customFormat="1" ht="14.25" customHeight="1" x14ac:dyDescent="0.25">
      <c r="A437" s="390"/>
      <c r="B437" s="184" t="s">
        <v>742</v>
      </c>
      <c r="C437" s="752" t="s">
        <v>452</v>
      </c>
      <c r="D437" s="752"/>
      <c r="E437" s="752">
        <v>5.5E-2</v>
      </c>
      <c r="F437" s="262">
        <v>5.6000000000000001E-2</v>
      </c>
      <c r="G437" s="184"/>
    </row>
    <row r="438" spans="1:7" s="421" customFormat="1" ht="36" customHeight="1" x14ac:dyDescent="0.25">
      <c r="A438" s="390"/>
      <c r="B438" s="184" t="s">
        <v>743</v>
      </c>
      <c r="C438" s="752" t="s">
        <v>452</v>
      </c>
      <c r="D438" s="752"/>
      <c r="E438" s="752">
        <v>0.8</v>
      </c>
      <c r="F438" s="262">
        <v>0.52</v>
      </c>
      <c r="G438" s="184" t="s">
        <v>1472</v>
      </c>
    </row>
    <row r="439" spans="1:7" s="421" customFormat="1" ht="70.5" customHeight="1" x14ac:dyDescent="0.25">
      <c r="A439" s="390"/>
      <c r="B439" s="184" t="s">
        <v>744</v>
      </c>
      <c r="C439" s="752" t="s">
        <v>452</v>
      </c>
      <c r="D439" s="752"/>
      <c r="E439" s="752">
        <v>0.26600000000000001</v>
      </c>
      <c r="F439" s="262">
        <v>0.2</v>
      </c>
      <c r="G439" s="184" t="s">
        <v>1471</v>
      </c>
    </row>
    <row r="440" spans="1:7" s="421" customFormat="1" ht="14.25" customHeight="1" x14ac:dyDescent="0.25">
      <c r="A440" s="390"/>
      <c r="B440" s="184" t="s">
        <v>745</v>
      </c>
      <c r="C440" s="752" t="s">
        <v>452</v>
      </c>
      <c r="D440" s="752"/>
      <c r="E440" s="752" t="s">
        <v>42</v>
      </c>
      <c r="F440" s="262">
        <v>0.09</v>
      </c>
      <c r="G440" s="184"/>
    </row>
    <row r="441" spans="1:7" s="421" customFormat="1" ht="14.25" customHeight="1" x14ac:dyDescent="0.25">
      <c r="A441" s="390"/>
      <c r="B441" s="184" t="s">
        <v>746</v>
      </c>
      <c r="C441" s="752" t="s">
        <v>452</v>
      </c>
      <c r="D441" s="752"/>
      <c r="E441" s="752">
        <v>6.0000000000000001E-3</v>
      </c>
      <c r="F441" s="262">
        <v>0.75800000000000001</v>
      </c>
      <c r="G441" s="184"/>
    </row>
    <row r="442" spans="1:7" s="421" customFormat="1" ht="14.25" customHeight="1" x14ac:dyDescent="0.25">
      <c r="A442" s="390"/>
      <c r="B442" s="184" t="s">
        <v>747</v>
      </c>
      <c r="C442" s="752" t="s">
        <v>452</v>
      </c>
      <c r="D442" s="752"/>
      <c r="E442" s="752">
        <v>0.91400000000000003</v>
      </c>
      <c r="F442" s="262">
        <v>1.65</v>
      </c>
      <c r="G442" s="184"/>
    </row>
    <row r="443" spans="1:7" s="421" customFormat="1" ht="58.5" customHeight="1" x14ac:dyDescent="0.25">
      <c r="A443" s="390"/>
      <c r="B443" s="184" t="s">
        <v>748</v>
      </c>
      <c r="C443" s="752" t="s">
        <v>452</v>
      </c>
      <c r="D443" s="752"/>
      <c r="E443" s="752">
        <v>0.1</v>
      </c>
      <c r="F443" s="262">
        <v>0.01</v>
      </c>
      <c r="G443" s="184" t="s">
        <v>1470</v>
      </c>
    </row>
    <row r="444" spans="1:7" s="421" customFormat="1" ht="64.5" customHeight="1" x14ac:dyDescent="0.25">
      <c r="A444" s="390"/>
      <c r="B444" s="184" t="s">
        <v>749</v>
      </c>
      <c r="C444" s="752" t="s">
        <v>452</v>
      </c>
      <c r="D444" s="752"/>
      <c r="E444" s="752">
        <v>0.75</v>
      </c>
      <c r="F444" s="262">
        <v>0.65</v>
      </c>
      <c r="G444" s="184" t="s">
        <v>1469</v>
      </c>
    </row>
    <row r="445" spans="1:7" s="421" customFormat="1" ht="14.25" customHeight="1" x14ac:dyDescent="0.25">
      <c r="A445" s="390"/>
      <c r="B445" s="184" t="s">
        <v>750</v>
      </c>
      <c r="C445" s="752" t="s">
        <v>452</v>
      </c>
      <c r="D445" s="752"/>
      <c r="E445" s="752">
        <v>0.8</v>
      </c>
      <c r="F445" s="262">
        <v>1.6</v>
      </c>
      <c r="G445" s="184"/>
    </row>
    <row r="446" spans="1:7" s="421" customFormat="1" ht="70.5" customHeight="1" x14ac:dyDescent="0.25">
      <c r="A446" s="390"/>
      <c r="B446" s="184" t="s">
        <v>751</v>
      </c>
      <c r="C446" s="752" t="s">
        <v>452</v>
      </c>
      <c r="D446" s="752"/>
      <c r="E446" s="752">
        <v>0.09</v>
      </c>
      <c r="F446" s="262">
        <v>1E-3</v>
      </c>
      <c r="G446" s="184" t="s">
        <v>1468</v>
      </c>
    </row>
    <row r="447" spans="1:7" s="421" customFormat="1" ht="70.5" customHeight="1" x14ac:dyDescent="0.25">
      <c r="A447" s="390"/>
      <c r="B447" s="184" t="s">
        <v>752</v>
      </c>
      <c r="C447" s="752" t="s">
        <v>452</v>
      </c>
      <c r="D447" s="752"/>
      <c r="E447" s="752">
        <v>0.6</v>
      </c>
      <c r="F447" s="262">
        <v>0.01</v>
      </c>
      <c r="G447" s="184" t="s">
        <v>1467</v>
      </c>
    </row>
    <row r="448" spans="1:7" s="421" customFormat="1" ht="70.5" customHeight="1" x14ac:dyDescent="0.25">
      <c r="A448" s="390"/>
      <c r="B448" s="184" t="s">
        <v>753</v>
      </c>
      <c r="C448" s="752" t="s">
        <v>452</v>
      </c>
      <c r="D448" s="752"/>
      <c r="E448" s="752">
        <v>2.8000000000000001E-2</v>
      </c>
      <c r="F448" s="262">
        <v>0.02</v>
      </c>
      <c r="G448" s="184" t="s">
        <v>1466</v>
      </c>
    </row>
    <row r="449" spans="1:7" s="421" customFormat="1" ht="14.25" customHeight="1" x14ac:dyDescent="0.25">
      <c r="A449" s="390"/>
      <c r="B449" s="184" t="s">
        <v>761</v>
      </c>
      <c r="C449" s="752" t="s">
        <v>452</v>
      </c>
      <c r="D449" s="752"/>
      <c r="E449" s="752">
        <v>1.5</v>
      </c>
      <c r="F449" s="262">
        <v>4.0999999999999996</v>
      </c>
      <c r="G449" s="184"/>
    </row>
    <row r="450" spans="1:7" s="421" customFormat="1" ht="47.25" x14ac:dyDescent="0.25">
      <c r="A450" s="195">
        <v>42</v>
      </c>
      <c r="B450" s="184" t="s">
        <v>831</v>
      </c>
      <c r="C450" s="390" t="s">
        <v>38</v>
      </c>
      <c r="D450" s="752"/>
      <c r="E450" s="752">
        <v>11.9</v>
      </c>
      <c r="F450" s="262" t="s">
        <v>243</v>
      </c>
      <c r="G450" s="760" t="s">
        <v>1353</v>
      </c>
    </row>
    <row r="451" spans="1:7" s="421" customFormat="1" ht="14.25" customHeight="1" x14ac:dyDescent="0.25">
      <c r="A451" s="390"/>
      <c r="B451" s="184" t="s">
        <v>741</v>
      </c>
      <c r="C451" s="752" t="s">
        <v>38</v>
      </c>
      <c r="D451" s="752"/>
      <c r="E451" s="752">
        <v>6.3</v>
      </c>
      <c r="F451" s="875" t="s">
        <v>243</v>
      </c>
      <c r="G451" s="869" t="s">
        <v>1354</v>
      </c>
    </row>
    <row r="452" spans="1:7" s="421" customFormat="1" ht="14.25" customHeight="1" x14ac:dyDescent="0.25">
      <c r="A452" s="390"/>
      <c r="B452" s="184" t="s">
        <v>742</v>
      </c>
      <c r="C452" s="740" t="s">
        <v>38</v>
      </c>
      <c r="D452" s="740"/>
      <c r="E452" s="740">
        <v>6.7</v>
      </c>
      <c r="F452" s="876"/>
      <c r="G452" s="869"/>
    </row>
    <row r="453" spans="1:7" s="421" customFormat="1" ht="14.25" customHeight="1" x14ac:dyDescent="0.25">
      <c r="A453" s="390"/>
      <c r="B453" s="184" t="s">
        <v>743</v>
      </c>
      <c r="C453" s="740" t="s">
        <v>38</v>
      </c>
      <c r="D453" s="740"/>
      <c r="E453" s="740">
        <v>9.9</v>
      </c>
      <c r="F453" s="876"/>
      <c r="G453" s="869"/>
    </row>
    <row r="454" spans="1:7" s="421" customFormat="1" ht="14.25" customHeight="1" x14ac:dyDescent="0.25">
      <c r="A454" s="390"/>
      <c r="B454" s="184" t="s">
        <v>744</v>
      </c>
      <c r="C454" s="740" t="s">
        <v>38</v>
      </c>
      <c r="D454" s="740"/>
      <c r="E454" s="740">
        <v>22</v>
      </c>
      <c r="F454" s="876"/>
      <c r="G454" s="869"/>
    </row>
    <row r="455" spans="1:7" s="421" customFormat="1" ht="14.25" customHeight="1" x14ac:dyDescent="0.25">
      <c r="A455" s="390"/>
      <c r="B455" s="184" t="s">
        <v>745</v>
      </c>
      <c r="C455" s="740" t="s">
        <v>38</v>
      </c>
      <c r="D455" s="740"/>
      <c r="E455" s="740">
        <v>20</v>
      </c>
      <c r="F455" s="876"/>
      <c r="G455" s="869"/>
    </row>
    <row r="456" spans="1:7" s="421" customFormat="1" ht="14.25" customHeight="1" x14ac:dyDescent="0.25">
      <c r="A456" s="390"/>
      <c r="B456" s="184" t="s">
        <v>746</v>
      </c>
      <c r="C456" s="740" t="s">
        <v>38</v>
      </c>
      <c r="D456" s="740"/>
      <c r="E456" s="740">
        <v>5</v>
      </c>
      <c r="F456" s="876"/>
      <c r="G456" s="869"/>
    </row>
    <row r="457" spans="1:7" s="421" customFormat="1" ht="14.25" customHeight="1" x14ac:dyDescent="0.25">
      <c r="A457" s="390"/>
      <c r="B457" s="184" t="s">
        <v>747</v>
      </c>
      <c r="C457" s="740" t="s">
        <v>38</v>
      </c>
      <c r="D457" s="740"/>
      <c r="E457" s="740">
        <v>5.3</v>
      </c>
      <c r="F457" s="876"/>
      <c r="G457" s="869"/>
    </row>
    <row r="458" spans="1:7" s="421" customFormat="1" ht="14.25" customHeight="1" x14ac:dyDescent="0.25">
      <c r="A458" s="390"/>
      <c r="B458" s="184" t="s">
        <v>748</v>
      </c>
      <c r="C458" s="740" t="s">
        <v>38</v>
      </c>
      <c r="D458" s="740"/>
      <c r="E458" s="740">
        <v>3</v>
      </c>
      <c r="F458" s="876"/>
      <c r="G458" s="869"/>
    </row>
    <row r="459" spans="1:7" s="421" customFormat="1" ht="14.25" customHeight="1" x14ac:dyDescent="0.25">
      <c r="A459" s="390"/>
      <c r="B459" s="184" t="s">
        <v>749</v>
      </c>
      <c r="C459" s="740" t="s">
        <v>38</v>
      </c>
      <c r="D459" s="740"/>
      <c r="E459" s="740">
        <v>35</v>
      </c>
      <c r="F459" s="876"/>
      <c r="G459" s="869"/>
    </row>
    <row r="460" spans="1:7" s="421" customFormat="1" ht="14.25" customHeight="1" x14ac:dyDescent="0.25">
      <c r="A460" s="390"/>
      <c r="B460" s="184" t="s">
        <v>750</v>
      </c>
      <c r="C460" s="740" t="s">
        <v>38</v>
      </c>
      <c r="D460" s="740"/>
      <c r="E460" s="740">
        <v>1.3</v>
      </c>
      <c r="F460" s="876"/>
      <c r="G460" s="869"/>
    </row>
    <row r="461" spans="1:7" s="421" customFormat="1" ht="14.25" customHeight="1" x14ac:dyDescent="0.25">
      <c r="A461" s="390"/>
      <c r="B461" s="184" t="s">
        <v>751</v>
      </c>
      <c r="C461" s="740" t="s">
        <v>38</v>
      </c>
      <c r="D461" s="740"/>
      <c r="E461" s="740">
        <v>47.6</v>
      </c>
      <c r="F461" s="876"/>
      <c r="G461" s="869"/>
    </row>
    <row r="462" spans="1:7" s="421" customFormat="1" ht="14.25" customHeight="1" x14ac:dyDescent="0.25">
      <c r="A462" s="390"/>
      <c r="B462" s="184" t="s">
        <v>752</v>
      </c>
      <c r="C462" s="740" t="s">
        <v>38</v>
      </c>
      <c r="D462" s="740"/>
      <c r="E462" s="740" t="s">
        <v>42</v>
      </c>
      <c r="F462" s="876"/>
      <c r="G462" s="869"/>
    </row>
    <row r="463" spans="1:7" s="421" customFormat="1" ht="14.25" customHeight="1" x14ac:dyDescent="0.25">
      <c r="A463" s="390"/>
      <c r="B463" s="184" t="s">
        <v>753</v>
      </c>
      <c r="C463" s="740" t="s">
        <v>38</v>
      </c>
      <c r="D463" s="740"/>
      <c r="E463" s="740">
        <v>28.6</v>
      </c>
      <c r="F463" s="876"/>
      <c r="G463" s="869"/>
    </row>
    <row r="464" spans="1:7" s="421" customFormat="1" ht="14.25" customHeight="1" x14ac:dyDescent="0.25">
      <c r="A464" s="390"/>
      <c r="B464" s="184" t="s">
        <v>761</v>
      </c>
      <c r="C464" s="740" t="s">
        <v>38</v>
      </c>
      <c r="D464" s="740"/>
      <c r="E464" s="740">
        <v>9</v>
      </c>
      <c r="F464" s="877"/>
      <c r="G464" s="869"/>
    </row>
    <row r="465" spans="1:7" s="421" customFormat="1" ht="86.25" customHeight="1" x14ac:dyDescent="0.25">
      <c r="A465" s="195">
        <v>43</v>
      </c>
      <c r="B465" s="184" t="s">
        <v>832</v>
      </c>
      <c r="C465" s="390" t="s">
        <v>38</v>
      </c>
      <c r="D465" s="752"/>
      <c r="E465" s="752">
        <v>2.0499999999999998</v>
      </c>
      <c r="F465" s="262" t="s">
        <v>243</v>
      </c>
      <c r="G465" s="760" t="s">
        <v>1371</v>
      </c>
    </row>
    <row r="466" spans="1:7" s="421" customFormat="1" ht="14.25" customHeight="1" x14ac:dyDescent="0.25">
      <c r="A466" s="390"/>
      <c r="B466" s="184" t="s">
        <v>736</v>
      </c>
      <c r="C466" s="855" t="s">
        <v>737</v>
      </c>
      <c r="D466" s="855"/>
      <c r="E466" s="855"/>
      <c r="F466" s="262"/>
      <c r="G466" s="743"/>
    </row>
    <row r="467" spans="1:7" s="421" customFormat="1" ht="47.25" x14ac:dyDescent="0.25">
      <c r="A467" s="195">
        <v>44</v>
      </c>
      <c r="B467" s="184" t="s">
        <v>833</v>
      </c>
      <c r="C467" s="390" t="s">
        <v>11</v>
      </c>
      <c r="D467" s="740"/>
      <c r="E467" s="740" t="s">
        <v>519</v>
      </c>
      <c r="F467" s="262" t="s">
        <v>519</v>
      </c>
      <c r="G467" s="743"/>
    </row>
    <row r="468" spans="1:7" s="421" customFormat="1" ht="14.25" customHeight="1" x14ac:dyDescent="0.25">
      <c r="A468" s="390"/>
      <c r="B468" s="184" t="s">
        <v>741</v>
      </c>
      <c r="C468" s="740" t="s">
        <v>11</v>
      </c>
      <c r="D468" s="740"/>
      <c r="E468" s="740" t="s">
        <v>42</v>
      </c>
      <c r="F468" s="262"/>
      <c r="G468" s="743"/>
    </row>
    <row r="469" spans="1:7" s="421" customFormat="1" ht="14.25" customHeight="1" x14ac:dyDescent="0.25">
      <c r="A469" s="390"/>
      <c r="B469" s="184" t="s">
        <v>742</v>
      </c>
      <c r="C469" s="740" t="s">
        <v>11</v>
      </c>
      <c r="D469" s="740"/>
      <c r="E469" s="740" t="s">
        <v>42</v>
      </c>
      <c r="F469" s="262"/>
      <c r="G469" s="743"/>
    </row>
    <row r="470" spans="1:7" s="421" customFormat="1" ht="14.25" customHeight="1" x14ac:dyDescent="0.25">
      <c r="A470" s="390"/>
      <c r="B470" s="184" t="s">
        <v>743</v>
      </c>
      <c r="C470" s="740" t="s">
        <v>11</v>
      </c>
      <c r="D470" s="740"/>
      <c r="E470" s="740" t="s">
        <v>42</v>
      </c>
      <c r="F470" s="262"/>
      <c r="G470" s="743"/>
    </row>
    <row r="471" spans="1:7" s="421" customFormat="1" ht="14.25" customHeight="1" x14ac:dyDescent="0.25">
      <c r="A471" s="390"/>
      <c r="B471" s="184" t="s">
        <v>746</v>
      </c>
      <c r="C471" s="740" t="s">
        <v>11</v>
      </c>
      <c r="D471" s="740"/>
      <c r="E471" s="740" t="s">
        <v>42</v>
      </c>
      <c r="F471" s="262"/>
      <c r="G471" s="743"/>
    </row>
    <row r="472" spans="1:7" s="421" customFormat="1" ht="14.25" customHeight="1" x14ac:dyDescent="0.25">
      <c r="A472" s="390"/>
      <c r="B472" s="184" t="s">
        <v>744</v>
      </c>
      <c r="C472" s="740" t="s">
        <v>11</v>
      </c>
      <c r="D472" s="740"/>
      <c r="E472" s="740" t="s">
        <v>42</v>
      </c>
      <c r="F472" s="262"/>
      <c r="G472" s="743"/>
    </row>
    <row r="473" spans="1:7" s="421" customFormat="1" ht="14.25" customHeight="1" x14ac:dyDescent="0.25">
      <c r="A473" s="390"/>
      <c r="B473" s="184" t="s">
        <v>745</v>
      </c>
      <c r="C473" s="740" t="s">
        <v>11</v>
      </c>
      <c r="D473" s="740"/>
      <c r="E473" s="740" t="s">
        <v>42</v>
      </c>
      <c r="F473" s="262"/>
      <c r="G473" s="743"/>
    </row>
    <row r="474" spans="1:7" s="421" customFormat="1" ht="14.25" customHeight="1" x14ac:dyDescent="0.25">
      <c r="A474" s="390"/>
      <c r="B474" s="184" t="s">
        <v>747</v>
      </c>
      <c r="C474" s="740" t="s">
        <v>11</v>
      </c>
      <c r="D474" s="740"/>
      <c r="E474" s="740">
        <v>1</v>
      </c>
      <c r="F474" s="262">
        <v>1</v>
      </c>
      <c r="G474" s="743"/>
    </row>
    <row r="475" spans="1:7" s="421" customFormat="1" ht="14.25" customHeight="1" x14ac:dyDescent="0.25">
      <c r="A475" s="390"/>
      <c r="B475" s="184" t="s">
        <v>748</v>
      </c>
      <c r="C475" s="740" t="s">
        <v>11</v>
      </c>
      <c r="D475" s="740"/>
      <c r="E475" s="740" t="s">
        <v>42</v>
      </c>
      <c r="F475" s="262"/>
      <c r="G475" s="743"/>
    </row>
    <row r="476" spans="1:7" s="421" customFormat="1" ht="14.25" customHeight="1" x14ac:dyDescent="0.25">
      <c r="A476" s="390"/>
      <c r="B476" s="184" t="s">
        <v>750</v>
      </c>
      <c r="C476" s="740" t="s">
        <v>11</v>
      </c>
      <c r="D476" s="740"/>
      <c r="E476" s="740">
        <v>1</v>
      </c>
      <c r="F476" s="262">
        <v>1</v>
      </c>
      <c r="G476" s="743"/>
    </row>
    <row r="477" spans="1:7" s="421" customFormat="1" ht="14.25" customHeight="1" x14ac:dyDescent="0.25">
      <c r="A477" s="390"/>
      <c r="B477" s="184" t="s">
        <v>751</v>
      </c>
      <c r="C477" s="740" t="s">
        <v>11</v>
      </c>
      <c r="D477" s="740"/>
      <c r="E477" s="740" t="s">
        <v>42</v>
      </c>
      <c r="F477" s="262"/>
      <c r="G477" s="743"/>
    </row>
    <row r="478" spans="1:7" s="421" customFormat="1" ht="14.25" customHeight="1" x14ac:dyDescent="0.25">
      <c r="A478" s="390"/>
      <c r="B478" s="184" t="s">
        <v>749</v>
      </c>
      <c r="C478" s="740" t="s">
        <v>11</v>
      </c>
      <c r="D478" s="740"/>
      <c r="E478" s="740" t="s">
        <v>42</v>
      </c>
      <c r="F478" s="262"/>
      <c r="G478" s="743"/>
    </row>
    <row r="479" spans="1:7" s="421" customFormat="1" ht="14.25" customHeight="1" x14ac:dyDescent="0.25">
      <c r="A479" s="390"/>
      <c r="B479" s="184" t="s">
        <v>753</v>
      </c>
      <c r="C479" s="740" t="s">
        <v>11</v>
      </c>
      <c r="D479" s="740"/>
      <c r="E479" s="740" t="s">
        <v>42</v>
      </c>
      <c r="F479" s="262"/>
      <c r="G479" s="743"/>
    </row>
    <row r="480" spans="1:7" s="421" customFormat="1" ht="14.25" customHeight="1" x14ac:dyDescent="0.25">
      <c r="A480" s="390"/>
      <c r="B480" s="184" t="s">
        <v>752</v>
      </c>
      <c r="C480" s="740" t="s">
        <v>11</v>
      </c>
      <c r="D480" s="740"/>
      <c r="E480" s="740" t="s">
        <v>42</v>
      </c>
      <c r="F480" s="262"/>
      <c r="G480" s="743"/>
    </row>
    <row r="481" spans="1:7" s="421" customFormat="1" ht="14.25" customHeight="1" x14ac:dyDescent="0.25">
      <c r="A481" s="390"/>
      <c r="B481" s="184" t="s">
        <v>761</v>
      </c>
      <c r="C481" s="740" t="s">
        <v>11</v>
      </c>
      <c r="D481" s="740"/>
      <c r="E481" s="740">
        <v>3</v>
      </c>
      <c r="F481" s="262">
        <v>3</v>
      </c>
      <c r="G481" s="743"/>
    </row>
    <row r="482" spans="1:7" s="421" customFormat="1" ht="63" x14ac:dyDescent="0.25">
      <c r="A482" s="195">
        <v>45</v>
      </c>
      <c r="B482" s="184" t="s">
        <v>834</v>
      </c>
      <c r="C482" s="390" t="s">
        <v>38</v>
      </c>
      <c r="D482" s="740"/>
      <c r="E482" s="740">
        <v>100</v>
      </c>
      <c r="F482" s="262">
        <v>100</v>
      </c>
      <c r="G482" s="743"/>
    </row>
    <row r="483" spans="1:7" s="421" customFormat="1" ht="14.25" customHeight="1" x14ac:dyDescent="0.25">
      <c r="A483" s="390"/>
      <c r="B483" s="184" t="s">
        <v>741</v>
      </c>
      <c r="C483" s="740" t="s">
        <v>42</v>
      </c>
      <c r="D483" s="740"/>
      <c r="E483" s="740" t="s">
        <v>42</v>
      </c>
      <c r="F483" s="262">
        <v>100</v>
      </c>
      <c r="G483" s="743"/>
    </row>
    <row r="484" spans="1:7" s="421" customFormat="1" ht="14.25" customHeight="1" x14ac:dyDescent="0.25">
      <c r="A484" s="390"/>
      <c r="B484" s="184" t="s">
        <v>742</v>
      </c>
      <c r="C484" s="740" t="s">
        <v>42</v>
      </c>
      <c r="D484" s="740"/>
      <c r="E484" s="740" t="s">
        <v>42</v>
      </c>
      <c r="F484" s="262">
        <v>100</v>
      </c>
      <c r="G484" s="743"/>
    </row>
    <row r="485" spans="1:7" s="421" customFormat="1" ht="14.25" customHeight="1" x14ac:dyDescent="0.25">
      <c r="A485" s="390"/>
      <c r="B485" s="184" t="s">
        <v>743</v>
      </c>
      <c r="C485" s="740" t="s">
        <v>42</v>
      </c>
      <c r="D485" s="740"/>
      <c r="E485" s="740" t="s">
        <v>42</v>
      </c>
      <c r="F485" s="262">
        <v>100</v>
      </c>
      <c r="G485" s="743"/>
    </row>
    <row r="486" spans="1:7" s="421" customFormat="1" ht="14.25" customHeight="1" x14ac:dyDescent="0.25">
      <c r="A486" s="390"/>
      <c r="B486" s="184" t="s">
        <v>746</v>
      </c>
      <c r="C486" s="740" t="s">
        <v>42</v>
      </c>
      <c r="D486" s="740"/>
      <c r="E486" s="740" t="s">
        <v>42</v>
      </c>
      <c r="F486" s="262">
        <v>100</v>
      </c>
      <c r="G486" s="743"/>
    </row>
    <row r="487" spans="1:7" s="421" customFormat="1" ht="14.25" customHeight="1" x14ac:dyDescent="0.25">
      <c r="A487" s="390"/>
      <c r="B487" s="184" t="s">
        <v>744</v>
      </c>
      <c r="C487" s="740" t="s">
        <v>42</v>
      </c>
      <c r="D487" s="740"/>
      <c r="E487" s="740" t="s">
        <v>42</v>
      </c>
      <c r="F487" s="262">
        <v>100</v>
      </c>
      <c r="G487" s="743"/>
    </row>
    <row r="488" spans="1:7" s="421" customFormat="1" ht="14.25" customHeight="1" x14ac:dyDescent="0.25">
      <c r="A488" s="390"/>
      <c r="B488" s="184" t="s">
        <v>745</v>
      </c>
      <c r="C488" s="740" t="s">
        <v>42</v>
      </c>
      <c r="D488" s="740"/>
      <c r="E488" s="740" t="s">
        <v>42</v>
      </c>
      <c r="F488" s="262">
        <v>100</v>
      </c>
      <c r="G488" s="743"/>
    </row>
    <row r="489" spans="1:7" s="421" customFormat="1" ht="14.25" customHeight="1" x14ac:dyDescent="0.25">
      <c r="A489" s="390"/>
      <c r="B489" s="184" t="s">
        <v>747</v>
      </c>
      <c r="C489" s="740" t="s">
        <v>38</v>
      </c>
      <c r="D489" s="740"/>
      <c r="E489" s="740">
        <v>100</v>
      </c>
      <c r="F489" s="262">
        <v>100</v>
      </c>
      <c r="G489" s="743"/>
    </row>
    <row r="490" spans="1:7" s="421" customFormat="1" ht="14.25" customHeight="1" x14ac:dyDescent="0.25">
      <c r="A490" s="390"/>
      <c r="B490" s="184" t="s">
        <v>748</v>
      </c>
      <c r="C490" s="740" t="s">
        <v>42</v>
      </c>
      <c r="D490" s="740"/>
      <c r="E490" s="740" t="s">
        <v>42</v>
      </c>
      <c r="F490" s="262">
        <v>100</v>
      </c>
      <c r="G490" s="743"/>
    </row>
    <row r="491" spans="1:7" s="421" customFormat="1" ht="14.25" customHeight="1" x14ac:dyDescent="0.25">
      <c r="A491" s="390"/>
      <c r="B491" s="184" t="s">
        <v>750</v>
      </c>
      <c r="C491" s="740" t="s">
        <v>42</v>
      </c>
      <c r="D491" s="740"/>
      <c r="E491" s="740" t="s">
        <v>42</v>
      </c>
      <c r="F491" s="262">
        <v>100</v>
      </c>
      <c r="G491" s="743"/>
    </row>
    <row r="492" spans="1:7" s="421" customFormat="1" ht="14.25" customHeight="1" x14ac:dyDescent="0.25">
      <c r="A492" s="390"/>
      <c r="B492" s="184" t="s">
        <v>751</v>
      </c>
      <c r="C492" s="740" t="s">
        <v>42</v>
      </c>
      <c r="D492" s="740"/>
      <c r="E492" s="740" t="s">
        <v>42</v>
      </c>
      <c r="F492" s="262">
        <v>100</v>
      </c>
      <c r="G492" s="743"/>
    </row>
    <row r="493" spans="1:7" s="421" customFormat="1" ht="14.25" customHeight="1" x14ac:dyDescent="0.25">
      <c r="A493" s="390"/>
      <c r="B493" s="184" t="s">
        <v>749</v>
      </c>
      <c r="C493" s="740" t="s">
        <v>42</v>
      </c>
      <c r="D493" s="740"/>
      <c r="E493" s="740" t="s">
        <v>42</v>
      </c>
      <c r="F493" s="262">
        <v>100</v>
      </c>
      <c r="G493" s="743"/>
    </row>
    <row r="494" spans="1:7" s="421" customFormat="1" ht="14.25" customHeight="1" x14ac:dyDescent="0.25">
      <c r="A494" s="390"/>
      <c r="B494" s="184" t="s">
        <v>753</v>
      </c>
      <c r="C494" s="740" t="s">
        <v>42</v>
      </c>
      <c r="D494" s="740"/>
      <c r="E494" s="740" t="s">
        <v>42</v>
      </c>
      <c r="F494" s="262">
        <v>100</v>
      </c>
      <c r="G494" s="743"/>
    </row>
    <row r="495" spans="1:7" s="421" customFormat="1" ht="14.25" customHeight="1" x14ac:dyDescent="0.25">
      <c r="A495" s="390"/>
      <c r="B495" s="184" t="s">
        <v>752</v>
      </c>
      <c r="C495" s="740" t="s">
        <v>42</v>
      </c>
      <c r="D495" s="740"/>
      <c r="E495" s="740" t="s">
        <v>42</v>
      </c>
      <c r="F495" s="262">
        <v>100</v>
      </c>
      <c r="G495" s="743"/>
    </row>
    <row r="496" spans="1:7" s="421" customFormat="1" ht="14.25" customHeight="1" x14ac:dyDescent="0.25">
      <c r="A496" s="390"/>
      <c r="B496" s="184" t="s">
        <v>761</v>
      </c>
      <c r="C496" s="740" t="s">
        <v>42</v>
      </c>
      <c r="D496" s="740"/>
      <c r="E496" s="740" t="s">
        <v>42</v>
      </c>
      <c r="F496" s="262">
        <v>100</v>
      </c>
      <c r="G496" s="743"/>
    </row>
    <row r="497" spans="1:7" s="421" customFormat="1" ht="78.75" x14ac:dyDescent="0.25">
      <c r="A497" s="195">
        <v>46</v>
      </c>
      <c r="B497" s="184" t="s">
        <v>835</v>
      </c>
      <c r="C497" s="390" t="s">
        <v>38</v>
      </c>
      <c r="D497" s="740"/>
      <c r="E497" s="740">
        <v>53</v>
      </c>
      <c r="F497" s="262">
        <v>56.6</v>
      </c>
      <c r="G497" s="743"/>
    </row>
    <row r="498" spans="1:7" s="421" customFormat="1" ht="14.25" customHeight="1" x14ac:dyDescent="0.25">
      <c r="A498" s="390"/>
      <c r="B498" s="184" t="s">
        <v>741</v>
      </c>
      <c r="C498" s="740" t="s">
        <v>38</v>
      </c>
      <c r="D498" s="740"/>
      <c r="E498" s="740">
        <v>62.3</v>
      </c>
      <c r="F498" s="262">
        <v>62.3</v>
      </c>
      <c r="G498" s="743"/>
    </row>
    <row r="499" spans="1:7" s="421" customFormat="1" ht="14.25" customHeight="1" x14ac:dyDescent="0.25">
      <c r="A499" s="390"/>
      <c r="B499" s="184" t="s">
        <v>742</v>
      </c>
      <c r="C499" s="740" t="s">
        <v>38</v>
      </c>
      <c r="D499" s="740"/>
      <c r="E499" s="740">
        <v>55.2</v>
      </c>
      <c r="F499" s="262">
        <v>65.2</v>
      </c>
      <c r="G499" s="743"/>
    </row>
    <row r="500" spans="1:7" s="421" customFormat="1" ht="14.25" customHeight="1" x14ac:dyDescent="0.25">
      <c r="A500" s="390"/>
      <c r="B500" s="184" t="s">
        <v>743</v>
      </c>
      <c r="C500" s="740" t="s">
        <v>38</v>
      </c>
      <c r="D500" s="740"/>
      <c r="E500" s="740">
        <v>60.5</v>
      </c>
      <c r="F500" s="262">
        <v>67</v>
      </c>
      <c r="G500" s="743"/>
    </row>
    <row r="501" spans="1:7" s="421" customFormat="1" ht="14.25" customHeight="1" x14ac:dyDescent="0.25">
      <c r="A501" s="390"/>
      <c r="B501" s="184" t="s">
        <v>746</v>
      </c>
      <c r="C501" s="740" t="s">
        <v>38</v>
      </c>
      <c r="D501" s="740"/>
      <c r="E501" s="740">
        <v>51.2</v>
      </c>
      <c r="F501" s="262">
        <v>51.5</v>
      </c>
      <c r="G501" s="743"/>
    </row>
    <row r="502" spans="1:7" s="421" customFormat="1" ht="14.25" customHeight="1" x14ac:dyDescent="0.25">
      <c r="A502" s="390"/>
      <c r="B502" s="184" t="s">
        <v>744</v>
      </c>
      <c r="C502" s="740" t="s">
        <v>38</v>
      </c>
      <c r="D502" s="740"/>
      <c r="E502" s="740">
        <v>57.8</v>
      </c>
      <c r="F502" s="262">
        <v>59.3</v>
      </c>
      <c r="G502" s="743"/>
    </row>
    <row r="503" spans="1:7" s="421" customFormat="1" ht="14.25" customHeight="1" x14ac:dyDescent="0.25">
      <c r="A503" s="390"/>
      <c r="B503" s="184" t="s">
        <v>745</v>
      </c>
      <c r="C503" s="740" t="s">
        <v>38</v>
      </c>
      <c r="D503" s="740"/>
      <c r="E503" s="740">
        <v>47.4</v>
      </c>
      <c r="F503" s="262">
        <v>47.6</v>
      </c>
      <c r="G503" s="743"/>
    </row>
    <row r="504" spans="1:7" s="421" customFormat="1" ht="14.25" customHeight="1" x14ac:dyDescent="0.25">
      <c r="A504" s="390"/>
      <c r="B504" s="184" t="s">
        <v>747</v>
      </c>
      <c r="C504" s="740" t="s">
        <v>38</v>
      </c>
      <c r="D504" s="740"/>
      <c r="E504" s="740">
        <v>73.2</v>
      </c>
      <c r="F504" s="262">
        <v>73.8</v>
      </c>
      <c r="G504" s="743"/>
    </row>
    <row r="505" spans="1:7" s="421" customFormat="1" ht="14.25" customHeight="1" x14ac:dyDescent="0.25">
      <c r="A505" s="390"/>
      <c r="B505" s="184" t="s">
        <v>748</v>
      </c>
      <c r="C505" s="740" t="s">
        <v>38</v>
      </c>
      <c r="D505" s="740"/>
      <c r="E505" s="740">
        <v>46.4</v>
      </c>
      <c r="F505" s="262">
        <v>56.6</v>
      </c>
      <c r="G505" s="743"/>
    </row>
    <row r="506" spans="1:7" s="421" customFormat="1" ht="14.25" customHeight="1" x14ac:dyDescent="0.25">
      <c r="A506" s="390"/>
      <c r="B506" s="184" t="s">
        <v>750</v>
      </c>
      <c r="C506" s="740" t="s">
        <v>38</v>
      </c>
      <c r="D506" s="740"/>
      <c r="E506" s="740">
        <v>57</v>
      </c>
      <c r="F506" s="262">
        <v>59.4</v>
      </c>
      <c r="G506" s="743"/>
    </row>
    <row r="507" spans="1:7" s="421" customFormat="1" ht="14.25" customHeight="1" x14ac:dyDescent="0.25">
      <c r="A507" s="390"/>
      <c r="B507" s="184" t="s">
        <v>751</v>
      </c>
      <c r="C507" s="740" t="s">
        <v>38</v>
      </c>
      <c r="D507" s="740"/>
      <c r="E507" s="740">
        <v>50</v>
      </c>
      <c r="F507" s="262">
        <v>52.5</v>
      </c>
      <c r="G507" s="743"/>
    </row>
    <row r="508" spans="1:7" s="421" customFormat="1" ht="14.25" customHeight="1" x14ac:dyDescent="0.25">
      <c r="A508" s="390"/>
      <c r="B508" s="184" t="s">
        <v>749</v>
      </c>
      <c r="C508" s="740" t="s">
        <v>38</v>
      </c>
      <c r="D508" s="740"/>
      <c r="E508" s="740">
        <v>53.9</v>
      </c>
      <c r="F508" s="262">
        <v>55.7</v>
      </c>
      <c r="G508" s="743"/>
    </row>
    <row r="509" spans="1:7" s="421" customFormat="1" ht="14.25" customHeight="1" x14ac:dyDescent="0.25">
      <c r="A509" s="390"/>
      <c r="B509" s="184" t="s">
        <v>753</v>
      </c>
      <c r="C509" s="740" t="s">
        <v>38</v>
      </c>
      <c r="D509" s="740"/>
      <c r="E509" s="740">
        <v>56</v>
      </c>
      <c r="F509" s="262">
        <v>56.5</v>
      </c>
      <c r="G509" s="743"/>
    </row>
    <row r="510" spans="1:7" s="421" customFormat="1" ht="14.25" customHeight="1" x14ac:dyDescent="0.25">
      <c r="A510" s="390"/>
      <c r="B510" s="184" t="s">
        <v>752</v>
      </c>
      <c r="C510" s="740" t="s">
        <v>38</v>
      </c>
      <c r="D510" s="740"/>
      <c r="E510" s="740">
        <v>60</v>
      </c>
      <c r="F510" s="262">
        <v>62.9</v>
      </c>
      <c r="G510" s="743"/>
    </row>
    <row r="511" spans="1:7" s="421" customFormat="1" ht="14.25" customHeight="1" x14ac:dyDescent="0.25">
      <c r="A511" s="390"/>
      <c r="B511" s="184" t="s">
        <v>754</v>
      </c>
      <c r="C511" s="740" t="s">
        <v>38</v>
      </c>
      <c r="D511" s="740"/>
      <c r="E511" s="740">
        <v>45.6</v>
      </c>
      <c r="F511" s="262">
        <v>49.7</v>
      </c>
      <c r="G511" s="743"/>
    </row>
    <row r="512" spans="1:7" s="421" customFormat="1" ht="63" x14ac:dyDescent="0.25">
      <c r="A512" s="195">
        <v>47</v>
      </c>
      <c r="B512" s="184" t="s">
        <v>836</v>
      </c>
      <c r="C512" s="390" t="s">
        <v>38</v>
      </c>
      <c r="D512" s="740"/>
      <c r="E512" s="740">
        <v>42.2</v>
      </c>
      <c r="F512" s="262">
        <v>47.1</v>
      </c>
      <c r="G512" s="715"/>
    </row>
    <row r="513" spans="1:7" s="421" customFormat="1" ht="56.25" customHeight="1" x14ac:dyDescent="0.25">
      <c r="A513" s="390"/>
      <c r="B513" s="184" t="s">
        <v>741</v>
      </c>
      <c r="C513" s="752" t="s">
        <v>38</v>
      </c>
      <c r="D513" s="752"/>
      <c r="E513" s="752">
        <v>62.4</v>
      </c>
      <c r="F513" s="262">
        <v>39</v>
      </c>
      <c r="G513" s="715" t="s">
        <v>1436</v>
      </c>
    </row>
    <row r="514" spans="1:7" s="421" customFormat="1" ht="14.25" customHeight="1" x14ac:dyDescent="0.25">
      <c r="A514" s="390"/>
      <c r="B514" s="184" t="s">
        <v>742</v>
      </c>
      <c r="C514" s="740" t="s">
        <v>38</v>
      </c>
      <c r="D514" s="740"/>
      <c r="E514" s="740">
        <v>79</v>
      </c>
      <c r="F514" s="262">
        <v>93.5</v>
      </c>
      <c r="G514" s="743"/>
    </row>
    <row r="515" spans="1:7" s="421" customFormat="1" ht="14.25" customHeight="1" x14ac:dyDescent="0.25">
      <c r="A515" s="390"/>
      <c r="B515" s="184" t="s">
        <v>743</v>
      </c>
      <c r="C515" s="740" t="s">
        <v>38</v>
      </c>
      <c r="D515" s="740"/>
      <c r="E515" s="740">
        <v>37.5</v>
      </c>
      <c r="F515" s="262">
        <v>62.2</v>
      </c>
      <c r="G515" s="743"/>
    </row>
    <row r="516" spans="1:7" s="421" customFormat="1" ht="14.25" customHeight="1" x14ac:dyDescent="0.25">
      <c r="A516" s="390"/>
      <c r="B516" s="184" t="s">
        <v>746</v>
      </c>
      <c r="C516" s="740" t="s">
        <v>38</v>
      </c>
      <c r="D516" s="740"/>
      <c r="E516" s="740">
        <v>52</v>
      </c>
      <c r="F516" s="262">
        <v>54.7</v>
      </c>
      <c r="G516" s="743"/>
    </row>
    <row r="517" spans="1:7" s="421" customFormat="1" ht="34.5" customHeight="1" x14ac:dyDescent="0.25">
      <c r="A517" s="390"/>
      <c r="B517" s="184" t="s">
        <v>744</v>
      </c>
      <c r="C517" s="752" t="s">
        <v>38</v>
      </c>
      <c r="D517" s="752"/>
      <c r="E517" s="752">
        <v>65.5</v>
      </c>
      <c r="F517" s="262">
        <v>48.1</v>
      </c>
      <c r="G517" s="751" t="s">
        <v>1461</v>
      </c>
    </row>
    <row r="518" spans="1:7" s="421" customFormat="1" ht="14.25" customHeight="1" x14ac:dyDescent="0.25">
      <c r="A518" s="390"/>
      <c r="B518" s="184" t="s">
        <v>745</v>
      </c>
      <c r="C518" s="740" t="s">
        <v>38</v>
      </c>
      <c r="D518" s="740"/>
      <c r="E518" s="740">
        <v>49.5</v>
      </c>
      <c r="F518" s="262">
        <v>62.76</v>
      </c>
      <c r="G518" s="743"/>
    </row>
    <row r="519" spans="1:7" s="421" customFormat="1" ht="14.25" customHeight="1" x14ac:dyDescent="0.25">
      <c r="A519" s="390"/>
      <c r="B519" s="184" t="s">
        <v>747</v>
      </c>
      <c r="C519" s="740" t="s">
        <v>38</v>
      </c>
      <c r="D519" s="740"/>
      <c r="E519" s="740">
        <v>37.200000000000003</v>
      </c>
      <c r="F519" s="262">
        <v>44.7</v>
      </c>
      <c r="G519" s="743"/>
    </row>
    <row r="520" spans="1:7" s="421" customFormat="1" ht="14.25" customHeight="1" x14ac:dyDescent="0.25">
      <c r="A520" s="390"/>
      <c r="B520" s="184" t="s">
        <v>748</v>
      </c>
      <c r="C520" s="740" t="s">
        <v>38</v>
      </c>
      <c r="D520" s="740"/>
      <c r="E520" s="740">
        <v>41</v>
      </c>
      <c r="F520" s="262">
        <v>59.4</v>
      </c>
      <c r="G520" s="743"/>
    </row>
    <row r="521" spans="1:7" s="421" customFormat="1" ht="44.25" customHeight="1" x14ac:dyDescent="0.25">
      <c r="A521" s="390"/>
      <c r="B521" s="184" t="s">
        <v>750</v>
      </c>
      <c r="C521" s="752" t="s">
        <v>38</v>
      </c>
      <c r="D521" s="752"/>
      <c r="E521" s="752">
        <v>63.4</v>
      </c>
      <c r="F521" s="262">
        <v>42.2</v>
      </c>
      <c r="G521" s="751" t="s">
        <v>1437</v>
      </c>
    </row>
    <row r="522" spans="1:7" s="421" customFormat="1" ht="48" customHeight="1" x14ac:dyDescent="0.25">
      <c r="A522" s="390"/>
      <c r="B522" s="184" t="s">
        <v>751</v>
      </c>
      <c r="C522" s="752" t="s">
        <v>38</v>
      </c>
      <c r="D522" s="752"/>
      <c r="E522" s="752">
        <v>60</v>
      </c>
      <c r="F522" s="262">
        <v>25.5</v>
      </c>
      <c r="G522" s="751" t="s">
        <v>1438</v>
      </c>
    </row>
    <row r="523" spans="1:7" s="421" customFormat="1" ht="113.25" customHeight="1" x14ac:dyDescent="0.25">
      <c r="A523" s="390"/>
      <c r="B523" s="184" t="s">
        <v>749</v>
      </c>
      <c r="C523" s="752" t="s">
        <v>38</v>
      </c>
      <c r="D523" s="752"/>
      <c r="E523" s="752">
        <v>56.9</v>
      </c>
      <c r="F523" s="262">
        <v>39.9</v>
      </c>
      <c r="G523" s="715" t="s">
        <v>1462</v>
      </c>
    </row>
    <row r="524" spans="1:7" s="421" customFormat="1" ht="42" customHeight="1" x14ac:dyDescent="0.25">
      <c r="A524" s="390"/>
      <c r="B524" s="184" t="s">
        <v>753</v>
      </c>
      <c r="C524" s="752" t="s">
        <v>38</v>
      </c>
      <c r="D524" s="752"/>
      <c r="E524" s="752">
        <v>60.1</v>
      </c>
      <c r="F524" s="262">
        <v>59.5</v>
      </c>
      <c r="G524" s="751" t="s">
        <v>1439</v>
      </c>
    </row>
    <row r="525" spans="1:7" s="421" customFormat="1" ht="33" customHeight="1" x14ac:dyDescent="0.25">
      <c r="A525" s="390"/>
      <c r="B525" s="184" t="s">
        <v>752</v>
      </c>
      <c r="C525" s="752" t="s">
        <v>38</v>
      </c>
      <c r="D525" s="752"/>
      <c r="E525" s="752">
        <v>65.900000000000006</v>
      </c>
      <c r="F525" s="262">
        <v>39.700000000000003</v>
      </c>
      <c r="G525" s="751" t="s">
        <v>1440</v>
      </c>
    </row>
    <row r="526" spans="1:7" s="421" customFormat="1" ht="14.25" customHeight="1" x14ac:dyDescent="0.25">
      <c r="A526" s="390"/>
      <c r="B526" s="184" t="s">
        <v>761</v>
      </c>
      <c r="C526" s="740" t="s">
        <v>38</v>
      </c>
      <c r="D526" s="740"/>
      <c r="E526" s="740">
        <v>25</v>
      </c>
      <c r="F526" s="262">
        <v>41.9</v>
      </c>
      <c r="G526" s="743"/>
    </row>
    <row r="527" spans="1:7" s="421" customFormat="1" ht="31.5" x14ac:dyDescent="0.25">
      <c r="A527" s="195">
        <v>48</v>
      </c>
      <c r="B527" s="184" t="s">
        <v>837</v>
      </c>
      <c r="C527" s="390" t="s">
        <v>38</v>
      </c>
      <c r="D527" s="740"/>
      <c r="E527" s="740">
        <v>100</v>
      </c>
      <c r="F527" s="262">
        <v>100</v>
      </c>
      <c r="G527" s="743"/>
    </row>
    <row r="528" spans="1:7" s="421" customFormat="1" ht="14.25" customHeight="1" x14ac:dyDescent="0.25">
      <c r="A528" s="390"/>
      <c r="B528" s="184" t="s">
        <v>741</v>
      </c>
      <c r="C528" s="740" t="s">
        <v>38</v>
      </c>
      <c r="D528" s="740"/>
      <c r="E528" s="740">
        <v>100</v>
      </c>
      <c r="F528" s="262">
        <v>100</v>
      </c>
      <c r="G528" s="743"/>
    </row>
    <row r="529" spans="1:7" s="421" customFormat="1" ht="14.25" customHeight="1" x14ac:dyDescent="0.25">
      <c r="A529" s="390"/>
      <c r="B529" s="184" t="s">
        <v>742</v>
      </c>
      <c r="C529" s="740" t="s">
        <v>38</v>
      </c>
      <c r="D529" s="740"/>
      <c r="E529" s="740">
        <v>100</v>
      </c>
      <c r="F529" s="262">
        <v>100</v>
      </c>
      <c r="G529" s="743"/>
    </row>
    <row r="530" spans="1:7" s="421" customFormat="1" ht="14.25" customHeight="1" x14ac:dyDescent="0.25">
      <c r="A530" s="390"/>
      <c r="B530" s="184" t="s">
        <v>743</v>
      </c>
      <c r="C530" s="740" t="s">
        <v>38</v>
      </c>
      <c r="D530" s="740"/>
      <c r="E530" s="740">
        <v>100</v>
      </c>
      <c r="F530" s="262">
        <v>100</v>
      </c>
      <c r="G530" s="743"/>
    </row>
    <row r="531" spans="1:7" s="421" customFormat="1" ht="14.25" customHeight="1" x14ac:dyDescent="0.25">
      <c r="A531" s="390"/>
      <c r="B531" s="184" t="s">
        <v>746</v>
      </c>
      <c r="C531" s="740" t="s">
        <v>38</v>
      </c>
      <c r="D531" s="740"/>
      <c r="E531" s="740" t="s">
        <v>42</v>
      </c>
      <c r="F531" s="262">
        <v>100</v>
      </c>
      <c r="G531" s="743"/>
    </row>
    <row r="532" spans="1:7" s="421" customFormat="1" ht="14.25" customHeight="1" x14ac:dyDescent="0.25">
      <c r="A532" s="390"/>
      <c r="B532" s="184" t="s">
        <v>744</v>
      </c>
      <c r="C532" s="740" t="s">
        <v>38</v>
      </c>
      <c r="D532" s="740"/>
      <c r="E532" s="740" t="s">
        <v>42</v>
      </c>
      <c r="F532" s="262">
        <v>100</v>
      </c>
      <c r="G532" s="743"/>
    </row>
    <row r="533" spans="1:7" s="421" customFormat="1" ht="14.25" customHeight="1" x14ac:dyDescent="0.25">
      <c r="A533" s="390"/>
      <c r="B533" s="184" t="s">
        <v>745</v>
      </c>
      <c r="C533" s="740" t="s">
        <v>38</v>
      </c>
      <c r="D533" s="740"/>
      <c r="E533" s="740">
        <v>100</v>
      </c>
      <c r="F533" s="262">
        <v>100</v>
      </c>
      <c r="G533" s="743"/>
    </row>
    <row r="534" spans="1:7" s="421" customFormat="1" ht="14.25" customHeight="1" x14ac:dyDescent="0.25">
      <c r="A534" s="390"/>
      <c r="B534" s="184" t="s">
        <v>747</v>
      </c>
      <c r="C534" s="740" t="s">
        <v>38</v>
      </c>
      <c r="D534" s="740"/>
      <c r="E534" s="740">
        <v>100</v>
      </c>
      <c r="F534" s="262">
        <v>100</v>
      </c>
      <c r="G534" s="743"/>
    </row>
    <row r="535" spans="1:7" s="421" customFormat="1" ht="14.25" customHeight="1" x14ac:dyDescent="0.25">
      <c r="A535" s="390"/>
      <c r="B535" s="184" t="s">
        <v>748</v>
      </c>
      <c r="C535" s="740" t="s">
        <v>38</v>
      </c>
      <c r="D535" s="740"/>
      <c r="E535" s="740">
        <v>100</v>
      </c>
      <c r="F535" s="262">
        <v>100</v>
      </c>
      <c r="G535" s="743"/>
    </row>
    <row r="536" spans="1:7" s="421" customFormat="1" ht="14.25" customHeight="1" x14ac:dyDescent="0.25">
      <c r="A536" s="390"/>
      <c r="B536" s="184" t="s">
        <v>750</v>
      </c>
      <c r="C536" s="740" t="s">
        <v>38</v>
      </c>
      <c r="D536" s="740"/>
      <c r="E536" s="740" t="s">
        <v>42</v>
      </c>
      <c r="F536" s="262">
        <v>100</v>
      </c>
      <c r="G536" s="743"/>
    </row>
    <row r="537" spans="1:7" s="421" customFormat="1" ht="14.25" customHeight="1" x14ac:dyDescent="0.25">
      <c r="A537" s="390"/>
      <c r="B537" s="184" t="s">
        <v>751</v>
      </c>
      <c r="C537" s="740" t="s">
        <v>38</v>
      </c>
      <c r="D537" s="740"/>
      <c r="E537" s="740">
        <v>100</v>
      </c>
      <c r="F537" s="262">
        <v>100</v>
      </c>
      <c r="G537" s="743"/>
    </row>
    <row r="538" spans="1:7" s="421" customFormat="1" ht="14.25" customHeight="1" x14ac:dyDescent="0.25">
      <c r="A538" s="390"/>
      <c r="B538" s="184" t="s">
        <v>749</v>
      </c>
      <c r="C538" s="740" t="s">
        <v>38</v>
      </c>
      <c r="D538" s="740"/>
      <c r="E538" s="740">
        <v>100</v>
      </c>
      <c r="F538" s="262">
        <v>100</v>
      </c>
      <c r="G538" s="743"/>
    </row>
    <row r="539" spans="1:7" s="421" customFormat="1" ht="14.25" customHeight="1" x14ac:dyDescent="0.25">
      <c r="A539" s="390"/>
      <c r="B539" s="184" t="s">
        <v>753</v>
      </c>
      <c r="C539" s="740" t="s">
        <v>38</v>
      </c>
      <c r="D539" s="740"/>
      <c r="E539" s="740">
        <v>100</v>
      </c>
      <c r="F539" s="262">
        <v>100</v>
      </c>
      <c r="G539" s="743"/>
    </row>
    <row r="540" spans="1:7" s="421" customFormat="1" ht="14.25" customHeight="1" x14ac:dyDescent="0.25">
      <c r="A540" s="390"/>
      <c r="B540" s="184" t="s">
        <v>752</v>
      </c>
      <c r="C540" s="740" t="s">
        <v>38</v>
      </c>
      <c r="D540" s="740"/>
      <c r="E540" s="740" t="s">
        <v>42</v>
      </c>
      <c r="F540" s="262">
        <v>100</v>
      </c>
      <c r="G540" s="743"/>
    </row>
    <row r="541" spans="1:7" s="421" customFormat="1" ht="14.25" customHeight="1" x14ac:dyDescent="0.25">
      <c r="A541" s="390"/>
      <c r="B541" s="184" t="s">
        <v>761</v>
      </c>
      <c r="C541" s="740" t="s">
        <v>38</v>
      </c>
      <c r="D541" s="740"/>
      <c r="E541" s="740">
        <v>100</v>
      </c>
      <c r="F541" s="262">
        <v>100</v>
      </c>
      <c r="G541" s="743"/>
    </row>
    <row r="542" spans="1:7" s="421" customFormat="1" ht="38.25" customHeight="1" x14ac:dyDescent="0.25">
      <c r="A542" s="195" t="s">
        <v>679</v>
      </c>
      <c r="B542" s="14" t="s">
        <v>209</v>
      </c>
      <c r="C542" s="390" t="s">
        <v>38</v>
      </c>
      <c r="D542" s="740"/>
      <c r="E542" s="740">
        <v>12.4</v>
      </c>
      <c r="F542" s="262">
        <v>12.5</v>
      </c>
      <c r="G542" s="743"/>
    </row>
    <row r="543" spans="1:7" s="421" customFormat="1" ht="14.25" customHeight="1" x14ac:dyDescent="0.25">
      <c r="A543" s="390"/>
      <c r="B543" s="184" t="s">
        <v>741</v>
      </c>
      <c r="C543" s="740" t="s">
        <v>38</v>
      </c>
      <c r="D543" s="740"/>
      <c r="E543" s="740">
        <v>3.4</v>
      </c>
      <c r="F543" s="262">
        <v>3.5</v>
      </c>
      <c r="G543" s="743"/>
    </row>
    <row r="544" spans="1:7" s="421" customFormat="1" ht="14.25" customHeight="1" x14ac:dyDescent="0.25">
      <c r="A544" s="390"/>
      <c r="B544" s="184" t="s">
        <v>742</v>
      </c>
      <c r="C544" s="740" t="s">
        <v>38</v>
      </c>
      <c r="D544" s="740"/>
      <c r="E544" s="740" t="s">
        <v>42</v>
      </c>
      <c r="F544" s="262"/>
      <c r="G544" s="743"/>
    </row>
    <row r="545" spans="1:7" s="421" customFormat="1" ht="14.25" customHeight="1" x14ac:dyDescent="0.25">
      <c r="A545" s="390"/>
      <c r="B545" s="184" t="s">
        <v>743</v>
      </c>
      <c r="C545" s="740" t="s">
        <v>38</v>
      </c>
      <c r="D545" s="740"/>
      <c r="E545" s="740">
        <v>0</v>
      </c>
      <c r="F545" s="262"/>
      <c r="G545" s="743"/>
    </row>
    <row r="546" spans="1:7" s="421" customFormat="1" ht="14.25" customHeight="1" x14ac:dyDescent="0.25">
      <c r="A546" s="390"/>
      <c r="B546" s="184" t="s">
        <v>746</v>
      </c>
      <c r="C546" s="740" t="s">
        <v>38</v>
      </c>
      <c r="D546" s="740"/>
      <c r="E546" s="740" t="s">
        <v>42</v>
      </c>
      <c r="F546" s="262">
        <v>6.6</v>
      </c>
      <c r="G546" s="743"/>
    </row>
    <row r="547" spans="1:7" s="421" customFormat="1" ht="14.25" customHeight="1" x14ac:dyDescent="0.25">
      <c r="A547" s="390"/>
      <c r="B547" s="184" t="s">
        <v>744</v>
      </c>
      <c r="C547" s="740" t="s">
        <v>38</v>
      </c>
      <c r="D547" s="740"/>
      <c r="E547" s="740" t="s">
        <v>42</v>
      </c>
      <c r="F547" s="262"/>
      <c r="G547" s="743"/>
    </row>
    <row r="548" spans="1:7" s="421" customFormat="1" ht="14.25" customHeight="1" x14ac:dyDescent="0.25">
      <c r="A548" s="390"/>
      <c r="B548" s="184" t="s">
        <v>745</v>
      </c>
      <c r="C548" s="740" t="s">
        <v>38</v>
      </c>
      <c r="D548" s="740"/>
      <c r="E548" s="740" t="s">
        <v>42</v>
      </c>
      <c r="F548" s="262"/>
      <c r="G548" s="743"/>
    </row>
    <row r="549" spans="1:7" s="421" customFormat="1" ht="14.25" customHeight="1" x14ac:dyDescent="0.25">
      <c r="A549" s="390"/>
      <c r="B549" s="184" t="s">
        <v>747</v>
      </c>
      <c r="C549" s="740" t="s">
        <v>38</v>
      </c>
      <c r="D549" s="740"/>
      <c r="E549" s="740" t="s">
        <v>42</v>
      </c>
      <c r="F549" s="262"/>
      <c r="G549" s="743"/>
    </row>
    <row r="550" spans="1:7" s="421" customFormat="1" ht="14.25" customHeight="1" x14ac:dyDescent="0.25">
      <c r="A550" s="390"/>
      <c r="B550" s="184" t="s">
        <v>748</v>
      </c>
      <c r="C550" s="740" t="s">
        <v>38</v>
      </c>
      <c r="D550" s="740"/>
      <c r="E550" s="740">
        <v>0</v>
      </c>
      <c r="F550" s="262"/>
      <c r="G550" s="743"/>
    </row>
    <row r="551" spans="1:7" s="421" customFormat="1" ht="14.25" customHeight="1" x14ac:dyDescent="0.25">
      <c r="A551" s="390"/>
      <c r="B551" s="184" t="s">
        <v>750</v>
      </c>
      <c r="C551" s="740" t="s">
        <v>38</v>
      </c>
      <c r="D551" s="740"/>
      <c r="E551" s="740"/>
      <c r="F551" s="262"/>
      <c r="G551" s="743"/>
    </row>
    <row r="552" spans="1:7" s="421" customFormat="1" ht="14.25" customHeight="1" x14ac:dyDescent="0.25">
      <c r="A552" s="390"/>
      <c r="B552" s="184" t="s">
        <v>751</v>
      </c>
      <c r="C552" s="740" t="s">
        <v>38</v>
      </c>
      <c r="D552" s="740"/>
      <c r="E552" s="740">
        <v>0</v>
      </c>
      <c r="F552" s="262"/>
      <c r="G552" s="743"/>
    </row>
    <row r="553" spans="1:7" s="421" customFormat="1" ht="14.25" customHeight="1" x14ac:dyDescent="0.25">
      <c r="A553" s="390"/>
      <c r="B553" s="184" t="s">
        <v>749</v>
      </c>
      <c r="C553" s="740" t="s">
        <v>38</v>
      </c>
      <c r="D553" s="740"/>
      <c r="E553" s="740">
        <v>4</v>
      </c>
      <c r="F553" s="262">
        <v>5.2</v>
      </c>
      <c r="G553" s="743"/>
    </row>
    <row r="554" spans="1:7" s="421" customFormat="1" ht="14.25" customHeight="1" x14ac:dyDescent="0.25">
      <c r="A554" s="390"/>
      <c r="B554" s="184" t="s">
        <v>753</v>
      </c>
      <c r="C554" s="740" t="s">
        <v>38</v>
      </c>
      <c r="D554" s="740"/>
      <c r="E554" s="740" t="s">
        <v>42</v>
      </c>
      <c r="F554" s="262"/>
      <c r="G554" s="743"/>
    </row>
    <row r="555" spans="1:7" s="421" customFormat="1" ht="14.25" customHeight="1" x14ac:dyDescent="0.25">
      <c r="A555" s="390"/>
      <c r="B555" s="184" t="s">
        <v>752</v>
      </c>
      <c r="C555" s="740" t="s">
        <v>38</v>
      </c>
      <c r="D555" s="740"/>
      <c r="E555" s="740" t="s">
        <v>42</v>
      </c>
      <c r="F555" s="262"/>
      <c r="G555" s="743"/>
    </row>
    <row r="556" spans="1:7" s="421" customFormat="1" ht="14.25" customHeight="1" x14ac:dyDescent="0.25">
      <c r="A556" s="390"/>
      <c r="B556" s="184" t="s">
        <v>761</v>
      </c>
      <c r="C556" s="740" t="s">
        <v>38</v>
      </c>
      <c r="D556" s="740"/>
      <c r="E556" s="740">
        <v>28</v>
      </c>
      <c r="F556" s="262">
        <v>28</v>
      </c>
      <c r="G556" s="743"/>
    </row>
    <row r="557" spans="1:7" s="421" customFormat="1" ht="94.5" x14ac:dyDescent="0.25">
      <c r="A557" s="195">
        <v>49</v>
      </c>
      <c r="B557" s="184" t="s">
        <v>838</v>
      </c>
      <c r="C557" s="390" t="s">
        <v>38</v>
      </c>
      <c r="D557" s="740"/>
      <c r="E557" s="740">
        <v>61.8</v>
      </c>
      <c r="F557" s="262">
        <v>63.5</v>
      </c>
      <c r="G557" s="743"/>
    </row>
    <row r="558" spans="1:7" s="421" customFormat="1" ht="14.25" customHeight="1" x14ac:dyDescent="0.25">
      <c r="A558" s="390"/>
      <c r="B558" s="184" t="s">
        <v>736</v>
      </c>
      <c r="C558" s="855" t="s">
        <v>737</v>
      </c>
      <c r="D558" s="855"/>
      <c r="E558" s="855"/>
      <c r="F558" s="262"/>
      <c r="G558" s="743"/>
    </row>
    <row r="559" spans="1:7" s="421" customFormat="1" ht="47.25" x14ac:dyDescent="0.25">
      <c r="A559" s="195">
        <v>50</v>
      </c>
      <c r="B559" s="184" t="s">
        <v>839</v>
      </c>
      <c r="C559" s="390" t="s">
        <v>38</v>
      </c>
      <c r="D559" s="740"/>
      <c r="E559" s="740">
        <v>11.5</v>
      </c>
      <c r="F559" s="262">
        <v>13.6</v>
      </c>
      <c r="G559" s="743"/>
    </row>
    <row r="560" spans="1:7" s="421" customFormat="1" ht="14.25" customHeight="1" x14ac:dyDescent="0.25">
      <c r="A560" s="390"/>
      <c r="B560" s="184" t="s">
        <v>741</v>
      </c>
      <c r="C560" s="740" t="s">
        <v>38</v>
      </c>
      <c r="D560" s="740"/>
      <c r="E560" s="740" t="s">
        <v>42</v>
      </c>
      <c r="F560" s="262">
        <v>6</v>
      </c>
      <c r="G560" s="743"/>
    </row>
    <row r="561" spans="1:7" s="421" customFormat="1" ht="14.25" customHeight="1" x14ac:dyDescent="0.25">
      <c r="A561" s="390"/>
      <c r="B561" s="184" t="s">
        <v>742</v>
      </c>
      <c r="C561" s="740" t="s">
        <v>38</v>
      </c>
      <c r="D561" s="740"/>
      <c r="E561" s="740" t="s">
        <v>42</v>
      </c>
      <c r="F561" s="262">
        <v>4</v>
      </c>
      <c r="G561" s="743"/>
    </row>
    <row r="562" spans="1:7" s="421" customFormat="1" ht="14.25" customHeight="1" x14ac:dyDescent="0.25">
      <c r="A562" s="390"/>
      <c r="B562" s="184" t="s">
        <v>743</v>
      </c>
      <c r="C562" s="740" t="s">
        <v>38</v>
      </c>
      <c r="D562" s="740"/>
      <c r="E562" s="740" t="s">
        <v>42</v>
      </c>
      <c r="F562" s="262">
        <v>19</v>
      </c>
      <c r="G562" s="743"/>
    </row>
    <row r="563" spans="1:7" s="421" customFormat="1" ht="14.25" customHeight="1" x14ac:dyDescent="0.25">
      <c r="A563" s="390"/>
      <c r="B563" s="184" t="s">
        <v>746</v>
      </c>
      <c r="C563" s="740" t="s">
        <v>38</v>
      </c>
      <c r="D563" s="740"/>
      <c r="E563" s="740" t="s">
        <v>42</v>
      </c>
      <c r="F563" s="262">
        <v>16</v>
      </c>
      <c r="G563" s="743"/>
    </row>
    <row r="564" spans="1:7" s="421" customFormat="1" ht="14.25" customHeight="1" x14ac:dyDescent="0.25">
      <c r="A564" s="390"/>
      <c r="B564" s="184" t="s">
        <v>744</v>
      </c>
      <c r="C564" s="740" t="s">
        <v>38</v>
      </c>
      <c r="D564" s="740"/>
      <c r="E564" s="740" t="s">
        <v>42</v>
      </c>
      <c r="F564" s="262">
        <v>23</v>
      </c>
      <c r="G564" s="743"/>
    </row>
    <row r="565" spans="1:7" s="421" customFormat="1" ht="14.25" customHeight="1" x14ac:dyDescent="0.25">
      <c r="A565" s="390"/>
      <c r="B565" s="184" t="s">
        <v>745</v>
      </c>
      <c r="C565" s="740" t="s">
        <v>38</v>
      </c>
      <c r="D565" s="740"/>
      <c r="E565" s="740" t="s">
        <v>42</v>
      </c>
      <c r="F565" s="262">
        <v>16</v>
      </c>
      <c r="G565" s="743"/>
    </row>
    <row r="566" spans="1:7" s="421" customFormat="1" ht="14.25" customHeight="1" x14ac:dyDescent="0.25">
      <c r="A566" s="390"/>
      <c r="B566" s="184" t="s">
        <v>747</v>
      </c>
      <c r="C566" s="740" t="s">
        <v>38</v>
      </c>
      <c r="D566" s="740"/>
      <c r="E566" s="740" t="s">
        <v>42</v>
      </c>
      <c r="F566" s="262">
        <v>21</v>
      </c>
      <c r="G566" s="743"/>
    </row>
    <row r="567" spans="1:7" s="421" customFormat="1" ht="14.25" customHeight="1" x14ac:dyDescent="0.25">
      <c r="A567" s="390"/>
      <c r="B567" s="184" t="s">
        <v>748</v>
      </c>
      <c r="C567" s="740" t="s">
        <v>38</v>
      </c>
      <c r="D567" s="740"/>
      <c r="E567" s="740" t="s">
        <v>42</v>
      </c>
      <c r="F567" s="262">
        <v>18</v>
      </c>
      <c r="G567" s="743"/>
    </row>
    <row r="568" spans="1:7" s="421" customFormat="1" ht="14.25" customHeight="1" x14ac:dyDescent="0.25">
      <c r="A568" s="390"/>
      <c r="B568" s="184" t="s">
        <v>750</v>
      </c>
      <c r="C568" s="740" t="s">
        <v>38</v>
      </c>
      <c r="D568" s="740"/>
      <c r="E568" s="740" t="s">
        <v>42</v>
      </c>
      <c r="F568" s="262">
        <v>8</v>
      </c>
      <c r="G568" s="743"/>
    </row>
    <row r="569" spans="1:7" s="421" customFormat="1" ht="14.25" customHeight="1" x14ac:dyDescent="0.25">
      <c r="A569" s="390"/>
      <c r="B569" s="184" t="s">
        <v>751</v>
      </c>
      <c r="C569" s="740" t="s">
        <v>38</v>
      </c>
      <c r="D569" s="740"/>
      <c r="E569" s="740" t="s">
        <v>42</v>
      </c>
      <c r="F569" s="262">
        <v>17</v>
      </c>
      <c r="G569" s="743"/>
    </row>
    <row r="570" spans="1:7" s="421" customFormat="1" ht="14.25" customHeight="1" x14ac:dyDescent="0.25">
      <c r="A570" s="390"/>
      <c r="B570" s="184" t="s">
        <v>749</v>
      </c>
      <c r="C570" s="740" t="s">
        <v>38</v>
      </c>
      <c r="D570" s="740"/>
      <c r="E570" s="740" t="s">
        <v>42</v>
      </c>
      <c r="F570" s="262">
        <v>6</v>
      </c>
      <c r="G570" s="743"/>
    </row>
    <row r="571" spans="1:7" s="421" customFormat="1" ht="14.25" customHeight="1" x14ac:dyDescent="0.25">
      <c r="A571" s="390"/>
      <c r="B571" s="184" t="s">
        <v>753</v>
      </c>
      <c r="C571" s="740" t="s">
        <v>38</v>
      </c>
      <c r="D571" s="740"/>
      <c r="E571" s="740"/>
      <c r="F571" s="262">
        <v>16</v>
      </c>
      <c r="G571" s="743"/>
    </row>
    <row r="572" spans="1:7" s="421" customFormat="1" ht="14.25" customHeight="1" x14ac:dyDescent="0.25">
      <c r="A572" s="390"/>
      <c r="B572" s="184" t="s">
        <v>752</v>
      </c>
      <c r="C572" s="740" t="s">
        <v>38</v>
      </c>
      <c r="D572" s="740"/>
      <c r="E572" s="740" t="s">
        <v>42</v>
      </c>
      <c r="F572" s="262">
        <v>4</v>
      </c>
      <c r="G572" s="743"/>
    </row>
    <row r="573" spans="1:7" s="421" customFormat="1" ht="14.25" customHeight="1" x14ac:dyDescent="0.25">
      <c r="A573" s="390"/>
      <c r="B573" s="184" t="s">
        <v>761</v>
      </c>
      <c r="C573" s="740" t="s">
        <v>38</v>
      </c>
      <c r="D573" s="740"/>
      <c r="E573" s="740" t="s">
        <v>42</v>
      </c>
      <c r="F573" s="262">
        <v>14</v>
      </c>
      <c r="G573" s="743"/>
    </row>
    <row r="574" spans="1:7" s="421" customFormat="1" ht="63" customHeight="1" x14ac:dyDescent="0.25">
      <c r="A574" s="195">
        <v>51</v>
      </c>
      <c r="B574" s="184" t="s">
        <v>840</v>
      </c>
      <c r="C574" s="390" t="s">
        <v>38</v>
      </c>
      <c r="D574" s="752"/>
      <c r="E574" s="752">
        <v>7.1</v>
      </c>
      <c r="F574" s="262" t="s">
        <v>1302</v>
      </c>
      <c r="G574" s="751" t="s">
        <v>1355</v>
      </c>
    </row>
    <row r="575" spans="1:7" s="421" customFormat="1" ht="14.25" customHeight="1" x14ac:dyDescent="0.25">
      <c r="A575" s="390"/>
      <c r="B575" s="184" t="s">
        <v>736</v>
      </c>
      <c r="C575" s="855" t="s">
        <v>737</v>
      </c>
      <c r="D575" s="855"/>
      <c r="E575" s="855"/>
      <c r="F575" s="262"/>
      <c r="G575" s="743"/>
    </row>
    <row r="576" spans="1:7" s="421" customFormat="1" ht="63" x14ac:dyDescent="0.25">
      <c r="A576" s="195">
        <v>52</v>
      </c>
      <c r="B576" s="184" t="s">
        <v>841</v>
      </c>
      <c r="C576" s="390" t="s">
        <v>38</v>
      </c>
      <c r="D576" s="740"/>
      <c r="E576" s="740">
        <v>78</v>
      </c>
      <c r="F576" s="262">
        <v>78</v>
      </c>
      <c r="G576" s="743"/>
    </row>
    <row r="577" spans="1:7" s="421" customFormat="1" ht="14.25" customHeight="1" x14ac:dyDescent="0.25">
      <c r="A577" s="740"/>
      <c r="B577" s="184" t="s">
        <v>801</v>
      </c>
      <c r="C577" s="740" t="s">
        <v>38</v>
      </c>
      <c r="D577" s="740"/>
      <c r="E577" s="740">
        <v>81</v>
      </c>
      <c r="F577" s="262">
        <v>82</v>
      </c>
      <c r="G577" s="743"/>
    </row>
    <row r="578" spans="1:7" s="421" customFormat="1" ht="14.25" customHeight="1" x14ac:dyDescent="0.25">
      <c r="A578" s="740"/>
      <c r="B578" s="184" t="s">
        <v>802</v>
      </c>
      <c r="C578" s="740" t="s">
        <v>38</v>
      </c>
      <c r="D578" s="740"/>
      <c r="E578" s="740">
        <v>83</v>
      </c>
      <c r="F578" s="262">
        <v>83</v>
      </c>
      <c r="G578" s="743"/>
    </row>
    <row r="579" spans="1:7" s="421" customFormat="1" ht="14.25" customHeight="1" x14ac:dyDescent="0.25">
      <c r="A579" s="740"/>
      <c r="B579" s="184" t="s">
        <v>803</v>
      </c>
      <c r="C579" s="740" t="s">
        <v>38</v>
      </c>
      <c r="D579" s="740"/>
      <c r="E579" s="740">
        <v>76</v>
      </c>
      <c r="F579" s="262">
        <v>76</v>
      </c>
      <c r="G579" s="743"/>
    </row>
    <row r="580" spans="1:7" s="421" customFormat="1" ht="14.25" customHeight="1" x14ac:dyDescent="0.25">
      <c r="A580" s="740"/>
      <c r="B580" s="184" t="s">
        <v>804</v>
      </c>
      <c r="C580" s="740" t="s">
        <v>38</v>
      </c>
      <c r="D580" s="740"/>
      <c r="E580" s="740">
        <v>74</v>
      </c>
      <c r="F580" s="262">
        <v>74</v>
      </c>
      <c r="G580" s="743"/>
    </row>
    <row r="581" spans="1:7" s="421" customFormat="1" ht="14.25" customHeight="1" x14ac:dyDescent="0.25">
      <c r="A581" s="740"/>
      <c r="B581" s="184" t="s">
        <v>805</v>
      </c>
      <c r="C581" s="740" t="s">
        <v>38</v>
      </c>
      <c r="D581" s="740"/>
      <c r="E581" s="740">
        <v>86</v>
      </c>
      <c r="F581" s="262">
        <v>86</v>
      </c>
      <c r="G581" s="743"/>
    </row>
    <row r="582" spans="1:7" s="421" customFormat="1" ht="14.25" customHeight="1" x14ac:dyDescent="0.25">
      <c r="A582" s="740"/>
      <c r="B582" s="184" t="s">
        <v>842</v>
      </c>
      <c r="C582" s="740" t="s">
        <v>38</v>
      </c>
      <c r="D582" s="740"/>
      <c r="E582" s="740">
        <v>78</v>
      </c>
      <c r="F582" s="262">
        <v>78</v>
      </c>
      <c r="G582" s="743"/>
    </row>
    <row r="583" spans="1:7" s="421" customFormat="1" ht="14.25" customHeight="1" x14ac:dyDescent="0.25">
      <c r="A583" s="740"/>
      <c r="B583" s="184" t="s">
        <v>807</v>
      </c>
      <c r="C583" s="740" t="s">
        <v>38</v>
      </c>
      <c r="D583" s="740"/>
      <c r="E583" s="740">
        <v>78</v>
      </c>
      <c r="F583" s="262">
        <v>78</v>
      </c>
      <c r="G583" s="743"/>
    </row>
    <row r="584" spans="1:7" s="421" customFormat="1" ht="14.25" customHeight="1" x14ac:dyDescent="0.25">
      <c r="A584" s="740"/>
      <c r="B584" s="184" t="s">
        <v>808</v>
      </c>
      <c r="C584" s="740" t="s">
        <v>38</v>
      </c>
      <c r="D584" s="740"/>
      <c r="E584" s="740">
        <v>80</v>
      </c>
      <c r="F584" s="262">
        <v>80</v>
      </c>
      <c r="G584" s="743"/>
    </row>
    <row r="585" spans="1:7" s="421" customFormat="1" ht="14.25" customHeight="1" x14ac:dyDescent="0.25">
      <c r="A585" s="740"/>
      <c r="B585" s="184" t="s">
        <v>843</v>
      </c>
      <c r="C585" s="740" t="s">
        <v>38</v>
      </c>
      <c r="D585" s="740"/>
      <c r="E585" s="740">
        <v>79</v>
      </c>
      <c r="F585" s="262">
        <v>79</v>
      </c>
      <c r="G585" s="743"/>
    </row>
    <row r="586" spans="1:7" s="421" customFormat="1" ht="14.25" customHeight="1" x14ac:dyDescent="0.25">
      <c r="A586" s="740"/>
      <c r="B586" s="184" t="s">
        <v>810</v>
      </c>
      <c r="C586" s="740" t="s">
        <v>38</v>
      </c>
      <c r="D586" s="740"/>
      <c r="E586" s="740">
        <v>70</v>
      </c>
      <c r="F586" s="262">
        <v>70</v>
      </c>
      <c r="G586" s="743"/>
    </row>
    <row r="587" spans="1:7" s="421" customFormat="1" ht="14.25" customHeight="1" x14ac:dyDescent="0.25">
      <c r="A587" s="740"/>
      <c r="B587" s="184" t="s">
        <v>844</v>
      </c>
      <c r="C587" s="740" t="s">
        <v>38</v>
      </c>
      <c r="D587" s="740"/>
      <c r="E587" s="740">
        <v>77</v>
      </c>
      <c r="F587" s="262">
        <v>77</v>
      </c>
      <c r="G587" s="743"/>
    </row>
    <row r="588" spans="1:7" s="421" customFormat="1" ht="14.25" customHeight="1" x14ac:dyDescent="0.25">
      <c r="A588" s="740"/>
      <c r="B588" s="184" t="s">
        <v>812</v>
      </c>
      <c r="C588" s="740" t="s">
        <v>38</v>
      </c>
      <c r="D588" s="740"/>
      <c r="E588" s="740">
        <v>78</v>
      </c>
      <c r="F588" s="262">
        <v>79</v>
      </c>
      <c r="G588" s="743"/>
    </row>
    <row r="589" spans="1:7" s="421" customFormat="1" ht="14.25" customHeight="1" x14ac:dyDescent="0.25">
      <c r="A589" s="740"/>
      <c r="B589" s="184" t="s">
        <v>845</v>
      </c>
      <c r="C589" s="740" t="s">
        <v>38</v>
      </c>
      <c r="D589" s="740"/>
      <c r="E589" s="740">
        <v>78</v>
      </c>
      <c r="F589" s="262">
        <v>78</v>
      </c>
      <c r="G589" s="743"/>
    </row>
    <row r="590" spans="1:7" s="421" customFormat="1" ht="14.25" customHeight="1" x14ac:dyDescent="0.25">
      <c r="A590" s="740"/>
      <c r="B590" s="184" t="s">
        <v>778</v>
      </c>
      <c r="C590" s="740" t="s">
        <v>38</v>
      </c>
      <c r="D590" s="740"/>
      <c r="E590" s="740">
        <v>74</v>
      </c>
      <c r="F590" s="262">
        <v>75</v>
      </c>
      <c r="G590" s="743"/>
    </row>
    <row r="591" spans="1:7" s="421" customFormat="1" ht="201.75" customHeight="1" x14ac:dyDescent="0.25">
      <c r="A591" s="195">
        <v>53</v>
      </c>
      <c r="B591" s="184" t="s">
        <v>846</v>
      </c>
      <c r="C591" s="390" t="s">
        <v>162</v>
      </c>
      <c r="D591" s="752"/>
      <c r="E591" s="752">
        <v>0</v>
      </c>
      <c r="F591" s="262">
        <v>14.8</v>
      </c>
      <c r="G591" s="751" t="s">
        <v>1356</v>
      </c>
    </row>
    <row r="592" spans="1:7" s="421" customFormat="1" ht="14.25" customHeight="1" x14ac:dyDescent="0.25">
      <c r="A592" s="390"/>
      <c r="B592" s="184" t="s">
        <v>736</v>
      </c>
      <c r="C592" s="855" t="s">
        <v>737</v>
      </c>
      <c r="D592" s="855"/>
      <c r="E592" s="855"/>
      <c r="F592" s="262"/>
      <c r="G592" s="743"/>
    </row>
    <row r="593" spans="1:7" s="421" customFormat="1" ht="61.5" customHeight="1" x14ac:dyDescent="0.25">
      <c r="A593" s="195">
        <v>54</v>
      </c>
      <c r="B593" s="184" t="s">
        <v>847</v>
      </c>
      <c r="C593" s="390" t="s">
        <v>848</v>
      </c>
      <c r="D593" s="752"/>
      <c r="E593" s="752">
        <v>8.9</v>
      </c>
      <c r="F593" s="262" t="s">
        <v>1322</v>
      </c>
      <c r="G593" s="751" t="s">
        <v>1372</v>
      </c>
    </row>
    <row r="594" spans="1:7" s="421" customFormat="1" ht="14.25" customHeight="1" x14ac:dyDescent="0.25">
      <c r="A594" s="390"/>
      <c r="B594" s="184" t="s">
        <v>736</v>
      </c>
      <c r="C594" s="855" t="s">
        <v>737</v>
      </c>
      <c r="D594" s="855"/>
      <c r="E594" s="855"/>
      <c r="F594" s="262"/>
      <c r="G594" s="743"/>
    </row>
    <row r="595" spans="1:7" s="421" customFormat="1" ht="90.75" customHeight="1" x14ac:dyDescent="0.25">
      <c r="A595" s="195">
        <v>55</v>
      </c>
      <c r="B595" s="184" t="s">
        <v>849</v>
      </c>
      <c r="C595" s="390" t="s">
        <v>166</v>
      </c>
      <c r="D595" s="752"/>
      <c r="E595" s="752">
        <v>120.87</v>
      </c>
      <c r="F595" s="262" t="s">
        <v>1323</v>
      </c>
      <c r="G595" s="751" t="s">
        <v>1373</v>
      </c>
    </row>
    <row r="596" spans="1:7" s="421" customFormat="1" ht="14.25" customHeight="1" x14ac:dyDescent="0.25">
      <c r="A596" s="390"/>
      <c r="B596" s="184" t="s">
        <v>736</v>
      </c>
      <c r="C596" s="855" t="s">
        <v>737</v>
      </c>
      <c r="D596" s="855"/>
      <c r="E596" s="855"/>
      <c r="F596" s="262"/>
      <c r="G596" s="743"/>
    </row>
    <row r="597" spans="1:7" s="421" customFormat="1" ht="47.25" x14ac:dyDescent="0.25">
      <c r="A597" s="195">
        <v>56</v>
      </c>
      <c r="B597" s="184" t="s">
        <v>850</v>
      </c>
      <c r="C597" s="390" t="s">
        <v>851</v>
      </c>
      <c r="D597" s="740"/>
      <c r="E597" s="740">
        <v>0.43</v>
      </c>
      <c r="F597" s="262">
        <v>0.39</v>
      </c>
      <c r="G597" s="743"/>
    </row>
    <row r="598" spans="1:7" s="421" customFormat="1" ht="14.25" customHeight="1" x14ac:dyDescent="0.25">
      <c r="A598" s="390"/>
      <c r="B598" s="184" t="s">
        <v>736</v>
      </c>
      <c r="C598" s="855" t="s">
        <v>737</v>
      </c>
      <c r="D598" s="855"/>
      <c r="E598" s="855"/>
      <c r="F598" s="262"/>
      <c r="G598" s="743"/>
    </row>
    <row r="599" spans="1:7" s="421" customFormat="1" ht="21" customHeight="1" x14ac:dyDescent="0.25">
      <c r="A599" s="195">
        <v>57</v>
      </c>
      <c r="B599" s="184" t="s">
        <v>852</v>
      </c>
      <c r="C599" s="390" t="s">
        <v>38</v>
      </c>
      <c r="D599" s="752"/>
      <c r="E599" s="752">
        <v>4.9000000000000004</v>
      </c>
      <c r="F599" s="262" t="s">
        <v>1140</v>
      </c>
      <c r="G599" s="751" t="s">
        <v>1374</v>
      </c>
    </row>
    <row r="600" spans="1:7" s="421" customFormat="1" ht="14.25" customHeight="1" x14ac:dyDescent="0.25">
      <c r="A600" s="390"/>
      <c r="B600" s="184" t="s">
        <v>736</v>
      </c>
      <c r="C600" s="855" t="s">
        <v>737</v>
      </c>
      <c r="D600" s="855"/>
      <c r="E600" s="855"/>
      <c r="F600" s="262"/>
      <c r="G600" s="743"/>
    </row>
    <row r="601" spans="1:7" s="421" customFormat="1" ht="31.5" x14ac:dyDescent="0.25">
      <c r="A601" s="195">
        <v>58</v>
      </c>
      <c r="B601" s="184" t="s">
        <v>853</v>
      </c>
      <c r="C601" s="390" t="s">
        <v>38</v>
      </c>
      <c r="D601" s="752"/>
      <c r="E601" s="752">
        <v>4.8</v>
      </c>
      <c r="F601" s="262" t="s">
        <v>1141</v>
      </c>
      <c r="G601" s="751" t="s">
        <v>1374</v>
      </c>
    </row>
    <row r="602" spans="1:7" s="421" customFormat="1" ht="14.25" customHeight="1" x14ac:dyDescent="0.25">
      <c r="A602" s="390"/>
      <c r="B602" s="184" t="s">
        <v>736</v>
      </c>
      <c r="C602" s="855" t="s">
        <v>737</v>
      </c>
      <c r="D602" s="855"/>
      <c r="E602" s="855"/>
      <c r="F602" s="262"/>
      <c r="G602" s="743"/>
    </row>
    <row r="603" spans="1:7" s="421" customFormat="1" ht="31.5" x14ac:dyDescent="0.25">
      <c r="A603" s="195">
        <v>59</v>
      </c>
      <c r="B603" s="184" t="s">
        <v>854</v>
      </c>
      <c r="C603" s="390" t="s">
        <v>38</v>
      </c>
      <c r="D603" s="752"/>
      <c r="E603" s="752">
        <v>3.8</v>
      </c>
      <c r="F603" s="262" t="s">
        <v>1142</v>
      </c>
      <c r="G603" s="751" t="s">
        <v>1374</v>
      </c>
    </row>
    <row r="604" spans="1:7" s="421" customFormat="1" ht="14.25" customHeight="1" x14ac:dyDescent="0.25">
      <c r="A604" s="390"/>
      <c r="B604" s="184" t="s">
        <v>736</v>
      </c>
      <c r="C604" s="855" t="s">
        <v>737</v>
      </c>
      <c r="D604" s="855"/>
      <c r="E604" s="855"/>
      <c r="F604" s="262"/>
      <c r="G604" s="743"/>
    </row>
    <row r="605" spans="1:7" s="421" customFormat="1" ht="47.25" x14ac:dyDescent="0.25">
      <c r="A605" s="195">
        <v>60</v>
      </c>
      <c r="B605" s="184" t="s">
        <v>855</v>
      </c>
      <c r="C605" s="390" t="s">
        <v>38</v>
      </c>
      <c r="D605" s="192"/>
      <c r="E605" s="740">
        <v>95</v>
      </c>
      <c r="F605" s="713">
        <v>96.6</v>
      </c>
      <c r="G605" s="743"/>
    </row>
    <row r="606" spans="1:7" s="421" customFormat="1" ht="39" customHeight="1" x14ac:dyDescent="0.25">
      <c r="A606" s="752"/>
      <c r="B606" s="184" t="s">
        <v>801</v>
      </c>
      <c r="C606" s="752" t="s">
        <v>38</v>
      </c>
      <c r="D606" s="192"/>
      <c r="E606" s="752">
        <v>95</v>
      </c>
      <c r="F606" s="713">
        <v>90.476190476190482</v>
      </c>
      <c r="G606" s="751" t="s">
        <v>1463</v>
      </c>
    </row>
    <row r="607" spans="1:7" s="421" customFormat="1" ht="14.25" customHeight="1" x14ac:dyDescent="0.25">
      <c r="A607" s="740"/>
      <c r="B607" s="184" t="s">
        <v>802</v>
      </c>
      <c r="C607" s="740" t="s">
        <v>38</v>
      </c>
      <c r="D607" s="192"/>
      <c r="E607" s="740">
        <v>95</v>
      </c>
      <c r="F607" s="713">
        <v>134.30232558139534</v>
      </c>
      <c r="G607" s="743"/>
    </row>
    <row r="608" spans="1:7" s="421" customFormat="1" ht="14.25" customHeight="1" x14ac:dyDescent="0.25">
      <c r="A608" s="740"/>
      <c r="B608" s="184" t="s">
        <v>803</v>
      </c>
      <c r="C608" s="740" t="s">
        <v>38</v>
      </c>
      <c r="D608" s="192"/>
      <c r="E608" s="740">
        <v>95</v>
      </c>
      <c r="F608" s="713">
        <v>106.88741721854305</v>
      </c>
      <c r="G608" s="743"/>
    </row>
    <row r="609" spans="1:7" s="421" customFormat="1" ht="14.25" customHeight="1" x14ac:dyDescent="0.25">
      <c r="A609" s="740"/>
      <c r="B609" s="184" t="s">
        <v>804</v>
      </c>
      <c r="C609" s="740" t="s">
        <v>38</v>
      </c>
      <c r="D609" s="192"/>
      <c r="E609" s="740">
        <v>95</v>
      </c>
      <c r="F609" s="713">
        <v>128.099173553719</v>
      </c>
      <c r="G609" s="743"/>
    </row>
    <row r="610" spans="1:7" s="421" customFormat="1" ht="14.25" customHeight="1" x14ac:dyDescent="0.25">
      <c r="A610" s="740"/>
      <c r="B610" s="184" t="s">
        <v>805</v>
      </c>
      <c r="C610" s="740" t="s">
        <v>38</v>
      </c>
      <c r="D610" s="192"/>
      <c r="E610" s="740">
        <v>95</v>
      </c>
      <c r="F610" s="713">
        <v>103.29670329670331</v>
      </c>
      <c r="G610" s="743"/>
    </row>
    <row r="611" spans="1:7" s="421" customFormat="1" ht="14.25" customHeight="1" x14ac:dyDescent="0.25">
      <c r="A611" s="740"/>
      <c r="B611" s="184" t="s">
        <v>806</v>
      </c>
      <c r="C611" s="740" t="s">
        <v>38</v>
      </c>
      <c r="D611" s="192"/>
      <c r="E611" s="740">
        <v>95</v>
      </c>
      <c r="F611" s="713">
        <v>129.01655306718598</v>
      </c>
      <c r="G611" s="743"/>
    </row>
    <row r="612" spans="1:7" s="421" customFormat="1" ht="14.25" customHeight="1" x14ac:dyDescent="0.25">
      <c r="A612" s="740"/>
      <c r="B612" s="184" t="s">
        <v>807</v>
      </c>
      <c r="C612" s="740" t="s">
        <v>38</v>
      </c>
      <c r="D612" s="192"/>
      <c r="E612" s="740">
        <v>95</v>
      </c>
      <c r="F612" s="713">
        <v>123.20768662232078</v>
      </c>
      <c r="G612" s="743"/>
    </row>
    <row r="613" spans="1:7" s="421" customFormat="1" ht="14.25" customHeight="1" x14ac:dyDescent="0.25">
      <c r="A613" s="740"/>
      <c r="B613" s="184" t="s">
        <v>808</v>
      </c>
      <c r="C613" s="740" t="s">
        <v>38</v>
      </c>
      <c r="D613" s="192"/>
      <c r="E613" s="740">
        <v>95</v>
      </c>
      <c r="F613" s="713">
        <v>145.38922155688624</v>
      </c>
      <c r="G613" s="743"/>
    </row>
    <row r="614" spans="1:7" s="421" customFormat="1" ht="14.25" customHeight="1" x14ac:dyDescent="0.25">
      <c r="A614" s="740"/>
      <c r="B614" s="184" t="s">
        <v>843</v>
      </c>
      <c r="C614" s="740" t="s">
        <v>38</v>
      </c>
      <c r="D614" s="192"/>
      <c r="E614" s="740">
        <v>95</v>
      </c>
      <c r="F614" s="713">
        <v>116.32947976878614</v>
      </c>
      <c r="G614" s="743"/>
    </row>
    <row r="615" spans="1:7" s="421" customFormat="1" ht="14.25" customHeight="1" x14ac:dyDescent="0.25">
      <c r="A615" s="740"/>
      <c r="B615" s="184" t="s">
        <v>810</v>
      </c>
      <c r="C615" s="740" t="s">
        <v>38</v>
      </c>
      <c r="D615" s="192"/>
      <c r="E615" s="740">
        <v>95</v>
      </c>
      <c r="F615" s="713">
        <v>99.684144030322173</v>
      </c>
      <c r="G615" s="743"/>
    </row>
    <row r="616" spans="1:7" s="421" customFormat="1" ht="14.25" customHeight="1" x14ac:dyDescent="0.25">
      <c r="A616" s="740"/>
      <c r="B616" s="184" t="s">
        <v>811</v>
      </c>
      <c r="C616" s="740" t="s">
        <v>38</v>
      </c>
      <c r="D616" s="192"/>
      <c r="E616" s="740">
        <v>95.3</v>
      </c>
      <c r="F616" s="713">
        <v>116.19585687382296</v>
      </c>
      <c r="G616" s="743"/>
    </row>
    <row r="617" spans="1:7" s="421" customFormat="1" ht="14.25" customHeight="1" x14ac:dyDescent="0.25">
      <c r="A617" s="740"/>
      <c r="B617" s="184" t="s">
        <v>812</v>
      </c>
      <c r="C617" s="740" t="s">
        <v>38</v>
      </c>
      <c r="D617" s="192"/>
      <c r="E617" s="740">
        <v>95</v>
      </c>
      <c r="F617" s="713">
        <v>118.83454734651404</v>
      </c>
      <c r="G617" s="743"/>
    </row>
    <row r="618" spans="1:7" s="421" customFormat="1" ht="14.25" customHeight="1" x14ac:dyDescent="0.25">
      <c r="A618" s="740"/>
      <c r="B618" s="184" t="s">
        <v>845</v>
      </c>
      <c r="C618" s="740" t="s">
        <v>38</v>
      </c>
      <c r="D618" s="192"/>
      <c r="E618" s="740">
        <v>95</v>
      </c>
      <c r="F618" s="713">
        <v>103.66713681241184</v>
      </c>
      <c r="G618" s="743"/>
    </row>
    <row r="619" spans="1:7" s="421" customFormat="1" ht="40.5" customHeight="1" x14ac:dyDescent="0.25">
      <c r="A619" s="752"/>
      <c r="B619" s="184" t="s">
        <v>778</v>
      </c>
      <c r="C619" s="752" t="s">
        <v>38</v>
      </c>
      <c r="D619" s="192"/>
      <c r="E619" s="752">
        <v>95</v>
      </c>
      <c r="F619" s="713">
        <v>59.825126553152316</v>
      </c>
      <c r="G619" s="751" t="s">
        <v>1464</v>
      </c>
    </row>
    <row r="620" spans="1:7" s="421" customFormat="1" ht="47.25" x14ac:dyDescent="0.25">
      <c r="A620" s="195">
        <v>61</v>
      </c>
      <c r="B620" s="184" t="s">
        <v>856</v>
      </c>
      <c r="C620" s="390" t="s">
        <v>38</v>
      </c>
      <c r="D620" s="752"/>
      <c r="E620" s="752" t="s">
        <v>42</v>
      </c>
      <c r="F620" s="713" t="s">
        <v>42</v>
      </c>
      <c r="G620" s="751" t="s">
        <v>737</v>
      </c>
    </row>
    <row r="621" spans="1:7" s="421" customFormat="1" ht="14.25" customHeight="1" x14ac:dyDescent="0.25">
      <c r="A621" s="390"/>
      <c r="B621" s="184" t="s">
        <v>736</v>
      </c>
      <c r="C621" s="855" t="s">
        <v>737</v>
      </c>
      <c r="D621" s="855"/>
      <c r="E621" s="855"/>
      <c r="F621" s="262"/>
      <c r="G621" s="743"/>
    </row>
    <row r="622" spans="1:7" s="421" customFormat="1" ht="108" customHeight="1" x14ac:dyDescent="0.25">
      <c r="A622" s="195">
        <v>62</v>
      </c>
      <c r="B622" s="184" t="s">
        <v>857</v>
      </c>
      <c r="C622" s="390" t="s">
        <v>38</v>
      </c>
      <c r="D622" s="740"/>
      <c r="E622" s="740">
        <v>100</v>
      </c>
      <c r="F622" s="262">
        <v>100</v>
      </c>
      <c r="G622" s="743"/>
    </row>
    <row r="623" spans="1:7" s="421" customFormat="1" ht="14.25" customHeight="1" x14ac:dyDescent="0.25">
      <c r="A623" s="390"/>
      <c r="B623" s="184" t="s">
        <v>736</v>
      </c>
      <c r="C623" s="855" t="s">
        <v>737</v>
      </c>
      <c r="D623" s="855"/>
      <c r="E623" s="855"/>
      <c r="F623" s="262"/>
      <c r="G623" s="743"/>
    </row>
    <row r="624" spans="1:7" s="421" customFormat="1" ht="126" customHeight="1" x14ac:dyDescent="0.25">
      <c r="A624" s="195">
        <v>63</v>
      </c>
      <c r="B624" s="184" t="s">
        <v>858</v>
      </c>
      <c r="C624" s="390" t="s">
        <v>859</v>
      </c>
      <c r="D624" s="740"/>
      <c r="E624" s="740">
        <v>0.67</v>
      </c>
      <c r="F624" s="740">
        <v>0.38</v>
      </c>
      <c r="G624" s="746"/>
    </row>
    <row r="625" spans="1:7" s="421" customFormat="1" ht="14.25" customHeight="1" x14ac:dyDescent="0.25">
      <c r="A625" s="390"/>
      <c r="B625" s="184" t="s">
        <v>778</v>
      </c>
      <c r="C625" s="390"/>
      <c r="D625" s="740"/>
      <c r="E625" s="740">
        <v>0.67</v>
      </c>
      <c r="F625" s="740">
        <v>0.45</v>
      </c>
      <c r="G625" s="746"/>
    </row>
    <row r="626" spans="1:7" s="421" customFormat="1" ht="14.25" customHeight="1" x14ac:dyDescent="0.25">
      <c r="A626" s="390"/>
      <c r="B626" s="184" t="s">
        <v>801</v>
      </c>
      <c r="C626" s="390"/>
      <c r="D626" s="740"/>
      <c r="E626" s="740">
        <v>0.67</v>
      </c>
      <c r="F626" s="740">
        <v>0.28000000000000003</v>
      </c>
      <c r="G626" s="746"/>
    </row>
    <row r="627" spans="1:7" s="421" customFormat="1" ht="14.25" customHeight="1" x14ac:dyDescent="0.25">
      <c r="A627" s="390"/>
      <c r="B627" s="184" t="s">
        <v>802</v>
      </c>
      <c r="C627" s="390"/>
      <c r="D627" s="740"/>
      <c r="E627" s="740">
        <v>0.67</v>
      </c>
      <c r="F627" s="740">
        <v>0.36</v>
      </c>
      <c r="G627" s="746"/>
    </row>
    <row r="628" spans="1:7" s="421" customFormat="1" ht="14.25" customHeight="1" x14ac:dyDescent="0.25">
      <c r="A628" s="390"/>
      <c r="B628" s="184" t="s">
        <v>803</v>
      </c>
      <c r="C628" s="390"/>
      <c r="D628" s="740"/>
      <c r="E628" s="740">
        <v>0.67</v>
      </c>
      <c r="F628" s="740">
        <v>0.25</v>
      </c>
      <c r="G628" s="746"/>
    </row>
    <row r="629" spans="1:7" s="421" customFormat="1" ht="14.25" customHeight="1" x14ac:dyDescent="0.25">
      <c r="A629" s="390"/>
      <c r="B629" s="184" t="s">
        <v>804</v>
      </c>
      <c r="C629" s="390"/>
      <c r="D629" s="740"/>
      <c r="E629" s="740">
        <v>0.67</v>
      </c>
      <c r="F629" s="740">
        <v>0.44</v>
      </c>
      <c r="G629" s="746"/>
    </row>
    <row r="630" spans="1:7" s="421" customFormat="1" ht="14.25" customHeight="1" x14ac:dyDescent="0.25">
      <c r="A630" s="390"/>
      <c r="B630" s="184" t="s">
        <v>805</v>
      </c>
      <c r="C630" s="390"/>
      <c r="D630" s="740"/>
      <c r="E630" s="740">
        <v>0.67</v>
      </c>
      <c r="F630" s="740">
        <v>0.64</v>
      </c>
      <c r="G630" s="746"/>
    </row>
    <row r="631" spans="1:7" s="421" customFormat="1" ht="14.25" customHeight="1" x14ac:dyDescent="0.25">
      <c r="A631" s="390"/>
      <c r="B631" s="184" t="s">
        <v>842</v>
      </c>
      <c r="C631" s="390"/>
      <c r="D631" s="740"/>
      <c r="E631" s="740">
        <v>0.67</v>
      </c>
      <c r="F631" s="740">
        <v>0.46</v>
      </c>
      <c r="G631" s="746"/>
    </row>
    <row r="632" spans="1:7" s="421" customFormat="1" ht="14.25" customHeight="1" x14ac:dyDescent="0.25">
      <c r="A632" s="390"/>
      <c r="B632" s="184" t="s">
        <v>807</v>
      </c>
      <c r="C632" s="390"/>
      <c r="D632" s="752"/>
      <c r="E632" s="752">
        <v>0.67</v>
      </c>
      <c r="F632" s="752" t="s">
        <v>42</v>
      </c>
      <c r="G632" s="746"/>
    </row>
    <row r="633" spans="1:7" s="421" customFormat="1" ht="14.25" customHeight="1" x14ac:dyDescent="0.25">
      <c r="A633" s="390"/>
      <c r="B633" s="184" t="s">
        <v>808</v>
      </c>
      <c r="C633" s="390"/>
      <c r="D633" s="740"/>
      <c r="E633" s="740">
        <v>0.67</v>
      </c>
      <c r="F633" s="740">
        <v>0.49</v>
      </c>
      <c r="G633" s="746"/>
    </row>
    <row r="634" spans="1:7" s="421" customFormat="1" ht="14.25" customHeight="1" x14ac:dyDescent="0.25">
      <c r="A634" s="390"/>
      <c r="B634" s="184" t="s">
        <v>860</v>
      </c>
      <c r="C634" s="390"/>
      <c r="D634" s="740"/>
      <c r="E634" s="740">
        <v>0.67</v>
      </c>
      <c r="F634" s="740">
        <v>0.53</v>
      </c>
      <c r="G634" s="746"/>
    </row>
    <row r="635" spans="1:7" s="421" customFormat="1" ht="14.25" customHeight="1" x14ac:dyDescent="0.25">
      <c r="A635" s="390"/>
      <c r="B635" s="184" t="s">
        <v>810</v>
      </c>
      <c r="C635" s="390"/>
      <c r="D635" s="740"/>
      <c r="E635" s="740">
        <v>0.67</v>
      </c>
      <c r="F635" s="740">
        <v>0.13</v>
      </c>
      <c r="G635" s="746"/>
    </row>
    <row r="636" spans="1:7" s="421" customFormat="1" ht="14.25" customHeight="1" x14ac:dyDescent="0.25">
      <c r="A636" s="390"/>
      <c r="B636" s="184" t="s">
        <v>811</v>
      </c>
      <c r="C636" s="390"/>
      <c r="D636" s="740"/>
      <c r="E636" s="740">
        <v>0.67</v>
      </c>
      <c r="F636" s="740">
        <v>0.6</v>
      </c>
      <c r="G636" s="746"/>
    </row>
    <row r="637" spans="1:7" s="421" customFormat="1" ht="14.25" customHeight="1" x14ac:dyDescent="0.25">
      <c r="A637" s="390"/>
      <c r="B637" s="184" t="s">
        <v>812</v>
      </c>
      <c r="C637" s="390"/>
      <c r="D637" s="740"/>
      <c r="E637" s="740">
        <v>0.67</v>
      </c>
      <c r="F637" s="740">
        <v>0.15</v>
      </c>
      <c r="G637" s="746"/>
    </row>
    <row r="638" spans="1:7" s="421" customFormat="1" ht="14.25" customHeight="1" x14ac:dyDescent="0.25">
      <c r="A638" s="390"/>
      <c r="B638" s="184" t="s">
        <v>845</v>
      </c>
      <c r="C638" s="390"/>
      <c r="D638" s="740"/>
      <c r="E638" s="740">
        <v>0.67</v>
      </c>
      <c r="F638" s="740">
        <v>0.43</v>
      </c>
      <c r="G638" s="746"/>
    </row>
    <row r="639" spans="1:7" s="421" customFormat="1" ht="78.75" x14ac:dyDescent="0.25">
      <c r="A639" s="195">
        <v>64</v>
      </c>
      <c r="B639" s="184" t="s">
        <v>861</v>
      </c>
      <c r="C639" s="390" t="s">
        <v>862</v>
      </c>
      <c r="D639" s="740"/>
      <c r="E639" s="744">
        <v>92</v>
      </c>
      <c r="F639" s="744">
        <v>90</v>
      </c>
      <c r="G639" s="747"/>
    </row>
    <row r="640" spans="1:7" s="421" customFormat="1" ht="14.25" customHeight="1" x14ac:dyDescent="0.25">
      <c r="A640" s="390"/>
      <c r="B640" s="184" t="s">
        <v>736</v>
      </c>
      <c r="C640" s="855" t="s">
        <v>737</v>
      </c>
      <c r="D640" s="855"/>
      <c r="E640" s="855"/>
      <c r="F640" s="262"/>
      <c r="G640" s="743"/>
    </row>
    <row r="641" spans="1:7" s="421" customFormat="1" ht="31.5" x14ac:dyDescent="0.25">
      <c r="A641" s="195">
        <v>65</v>
      </c>
      <c r="B641" s="184" t="s">
        <v>863</v>
      </c>
      <c r="C641" s="390" t="s">
        <v>38</v>
      </c>
      <c r="D641" s="752"/>
      <c r="E641" s="752">
        <v>5.4</v>
      </c>
      <c r="F641" s="262" t="s">
        <v>1147</v>
      </c>
      <c r="G641" s="751" t="s">
        <v>1374</v>
      </c>
    </row>
    <row r="642" spans="1:7" s="421" customFormat="1" ht="14.25" customHeight="1" x14ac:dyDescent="0.25">
      <c r="A642" s="390"/>
      <c r="B642" s="184" t="s">
        <v>736</v>
      </c>
      <c r="C642" s="855" t="s">
        <v>737</v>
      </c>
      <c r="D642" s="855"/>
      <c r="E642" s="855"/>
      <c r="F642" s="262"/>
      <c r="G642" s="743"/>
    </row>
    <row r="643" spans="1:7" s="421" customFormat="1" ht="47.25" x14ac:dyDescent="0.25">
      <c r="A643" s="195">
        <v>66</v>
      </c>
      <c r="B643" s="184" t="s">
        <v>864</v>
      </c>
      <c r="C643" s="390" t="s">
        <v>38</v>
      </c>
      <c r="D643" s="752"/>
      <c r="E643" s="752" t="s">
        <v>42</v>
      </c>
      <c r="F643" s="262" t="s">
        <v>42</v>
      </c>
      <c r="G643" s="751" t="s">
        <v>737</v>
      </c>
    </row>
    <row r="644" spans="1:7" s="421" customFormat="1" ht="15.75" customHeight="1" x14ac:dyDescent="0.25">
      <c r="A644" s="390"/>
      <c r="B644" s="184" t="s">
        <v>736</v>
      </c>
      <c r="C644" s="855" t="s">
        <v>737</v>
      </c>
      <c r="D644" s="855"/>
      <c r="E644" s="855"/>
      <c r="F644" s="262"/>
      <c r="G644" s="743"/>
    </row>
    <row r="645" spans="1:7" s="421" customFormat="1" ht="63" x14ac:dyDescent="0.25">
      <c r="A645" s="195">
        <v>67</v>
      </c>
      <c r="B645" s="184" t="s">
        <v>865</v>
      </c>
      <c r="C645" s="390" t="s">
        <v>38</v>
      </c>
      <c r="D645" s="740"/>
      <c r="E645" s="740">
        <v>99.8</v>
      </c>
      <c r="F645" s="262">
        <v>99.8</v>
      </c>
      <c r="G645" s="743"/>
    </row>
    <row r="646" spans="1:7" s="421" customFormat="1" ht="14.25" customHeight="1" x14ac:dyDescent="0.25">
      <c r="A646" s="390"/>
      <c r="B646" s="184" t="s">
        <v>736</v>
      </c>
      <c r="C646" s="855" t="s">
        <v>737</v>
      </c>
      <c r="D646" s="855"/>
      <c r="E646" s="855"/>
      <c r="F646" s="262"/>
      <c r="G646" s="743"/>
    </row>
    <row r="647" spans="1:7" s="421" customFormat="1" ht="78.75" x14ac:dyDescent="0.25">
      <c r="A647" s="195">
        <v>68</v>
      </c>
      <c r="B647" s="184" t="s">
        <v>866</v>
      </c>
      <c r="C647" s="390" t="s">
        <v>38</v>
      </c>
      <c r="D647" s="740"/>
      <c r="E647" s="740">
        <v>1.6</v>
      </c>
      <c r="F647" s="262">
        <v>1.6</v>
      </c>
      <c r="G647" s="743"/>
    </row>
    <row r="648" spans="1:7" s="421" customFormat="1" ht="14.25" customHeight="1" x14ac:dyDescent="0.25">
      <c r="A648" s="390"/>
      <c r="B648" s="184" t="s">
        <v>736</v>
      </c>
      <c r="C648" s="855" t="s">
        <v>737</v>
      </c>
      <c r="D648" s="855"/>
      <c r="E648" s="855"/>
      <c r="F648" s="262"/>
      <c r="G648" s="743"/>
    </row>
    <row r="649" spans="1:7" s="421" customFormat="1" ht="47.25" x14ac:dyDescent="0.25">
      <c r="A649" s="195">
        <v>69</v>
      </c>
      <c r="B649" s="184" t="s">
        <v>867</v>
      </c>
      <c r="C649" s="390"/>
      <c r="D649" s="740"/>
      <c r="E649" s="740"/>
      <c r="F649" s="262"/>
      <c r="G649" s="743"/>
    </row>
    <row r="650" spans="1:7" s="421" customFormat="1" ht="14.25" customHeight="1" x14ac:dyDescent="0.25">
      <c r="A650" s="195" t="s">
        <v>1181</v>
      </c>
      <c r="B650" s="14" t="s">
        <v>868</v>
      </c>
      <c r="C650" s="390" t="s">
        <v>46</v>
      </c>
      <c r="D650" s="752"/>
      <c r="E650" s="752">
        <v>388</v>
      </c>
      <c r="F650" s="262" t="s">
        <v>243</v>
      </c>
      <c r="G650" s="751" t="s">
        <v>1375</v>
      </c>
    </row>
    <row r="651" spans="1:7" s="421" customFormat="1" ht="14.25" customHeight="1" x14ac:dyDescent="0.25">
      <c r="A651" s="390"/>
      <c r="B651" s="184" t="s">
        <v>801</v>
      </c>
      <c r="C651" s="740" t="s">
        <v>46</v>
      </c>
      <c r="D651" s="740"/>
      <c r="E651" s="740">
        <v>402</v>
      </c>
      <c r="F651" s="262"/>
      <c r="G651" s="743"/>
    </row>
    <row r="652" spans="1:7" s="421" customFormat="1" ht="14.25" customHeight="1" x14ac:dyDescent="0.25">
      <c r="A652" s="390"/>
      <c r="B652" s="184" t="s">
        <v>803</v>
      </c>
      <c r="C652" s="740" t="s">
        <v>46</v>
      </c>
      <c r="D652" s="740"/>
      <c r="E652" s="740">
        <v>713</v>
      </c>
      <c r="F652" s="262"/>
      <c r="G652" s="743"/>
    </row>
    <row r="653" spans="1:7" s="421" customFormat="1" ht="14.25" customHeight="1" x14ac:dyDescent="0.25">
      <c r="A653" s="390"/>
      <c r="B653" s="184" t="s">
        <v>802</v>
      </c>
      <c r="C653" s="740" t="s">
        <v>46</v>
      </c>
      <c r="D653" s="740"/>
      <c r="E653" s="740">
        <v>655</v>
      </c>
      <c r="F653" s="262"/>
      <c r="G653" s="743"/>
    </row>
    <row r="654" spans="1:7" s="421" customFormat="1" ht="14.25" customHeight="1" x14ac:dyDescent="0.25">
      <c r="A654" s="390"/>
      <c r="B654" s="184" t="s">
        <v>869</v>
      </c>
      <c r="C654" s="740" t="s">
        <v>46</v>
      </c>
      <c r="D654" s="740"/>
      <c r="E654" s="740">
        <v>415</v>
      </c>
      <c r="F654" s="262"/>
      <c r="G654" s="743"/>
    </row>
    <row r="655" spans="1:7" s="421" customFormat="1" ht="14.25" customHeight="1" x14ac:dyDescent="0.25">
      <c r="A655" s="390"/>
      <c r="B655" s="184" t="s">
        <v>870</v>
      </c>
      <c r="C655" s="740" t="s">
        <v>46</v>
      </c>
      <c r="D655" s="740"/>
      <c r="E655" s="740">
        <v>700</v>
      </c>
      <c r="F655" s="262"/>
      <c r="G655" s="743"/>
    </row>
    <row r="656" spans="1:7" s="421" customFormat="1" ht="14.25" customHeight="1" x14ac:dyDescent="0.25">
      <c r="A656" s="390"/>
      <c r="B656" s="184" t="s">
        <v>805</v>
      </c>
      <c r="C656" s="740" t="s">
        <v>46</v>
      </c>
      <c r="D656" s="740"/>
      <c r="E656" s="740">
        <v>4042</v>
      </c>
      <c r="F656" s="262"/>
      <c r="G656" s="743"/>
    </row>
    <row r="657" spans="1:7" s="421" customFormat="1" ht="14.25" customHeight="1" x14ac:dyDescent="0.25">
      <c r="A657" s="390"/>
      <c r="B657" s="184" t="s">
        <v>804</v>
      </c>
      <c r="C657" s="740" t="s">
        <v>46</v>
      </c>
      <c r="D657" s="740"/>
      <c r="E657" s="740">
        <v>341</v>
      </c>
      <c r="F657" s="262"/>
      <c r="G657" s="743"/>
    </row>
    <row r="658" spans="1:7" s="421" customFormat="1" ht="14.25" customHeight="1" x14ac:dyDescent="0.25">
      <c r="A658" s="390"/>
      <c r="B658" s="184" t="s">
        <v>807</v>
      </c>
      <c r="C658" s="740" t="s">
        <v>46</v>
      </c>
      <c r="D658" s="740"/>
      <c r="E658" s="740">
        <v>235</v>
      </c>
      <c r="F658" s="262"/>
      <c r="G658" s="743"/>
    </row>
    <row r="659" spans="1:7" s="421" customFormat="1" ht="14.25" customHeight="1" x14ac:dyDescent="0.25">
      <c r="A659" s="390"/>
      <c r="B659" s="184" t="s">
        <v>808</v>
      </c>
      <c r="C659" s="740" t="s">
        <v>46</v>
      </c>
      <c r="D659" s="740"/>
      <c r="E659" s="740">
        <v>725</v>
      </c>
      <c r="F659" s="262"/>
      <c r="G659" s="743"/>
    </row>
    <row r="660" spans="1:7" s="421" customFormat="1" ht="14.25" customHeight="1" x14ac:dyDescent="0.25">
      <c r="A660" s="390"/>
      <c r="B660" s="184" t="s">
        <v>810</v>
      </c>
      <c r="C660" s="740" t="s">
        <v>46</v>
      </c>
      <c r="D660" s="740"/>
      <c r="E660" s="740">
        <v>876</v>
      </c>
      <c r="F660" s="262"/>
      <c r="G660" s="743"/>
    </row>
    <row r="661" spans="1:7" s="421" customFormat="1" ht="14.25" customHeight="1" x14ac:dyDescent="0.25">
      <c r="A661" s="390"/>
      <c r="B661" s="184" t="s">
        <v>811</v>
      </c>
      <c r="C661" s="740" t="s">
        <v>46</v>
      </c>
      <c r="D661" s="740"/>
      <c r="E661" s="740">
        <v>717</v>
      </c>
      <c r="F661" s="262"/>
      <c r="G661" s="743"/>
    </row>
    <row r="662" spans="1:7" s="421" customFormat="1" ht="14.25" customHeight="1" x14ac:dyDescent="0.25">
      <c r="A662" s="390"/>
      <c r="B662" s="184" t="s">
        <v>812</v>
      </c>
      <c r="C662" s="740" t="s">
        <v>46</v>
      </c>
      <c r="D662" s="740"/>
      <c r="E662" s="740">
        <v>510</v>
      </c>
      <c r="F662" s="262"/>
      <c r="G662" s="743"/>
    </row>
    <row r="663" spans="1:7" s="421" customFormat="1" ht="14.25" customHeight="1" x14ac:dyDescent="0.25">
      <c r="A663" s="390"/>
      <c r="B663" s="184" t="s">
        <v>813</v>
      </c>
      <c r="C663" s="740" t="s">
        <v>46</v>
      </c>
      <c r="D663" s="740"/>
      <c r="E663" s="740">
        <v>6130</v>
      </c>
      <c r="F663" s="262"/>
      <c r="G663" s="743"/>
    </row>
    <row r="664" spans="1:7" s="421" customFormat="1" ht="14.25" customHeight="1" x14ac:dyDescent="0.25">
      <c r="A664" s="390"/>
      <c r="B664" s="184" t="s">
        <v>754</v>
      </c>
      <c r="C664" s="740" t="s">
        <v>46</v>
      </c>
      <c r="D664" s="740"/>
      <c r="E664" s="740">
        <v>62</v>
      </c>
      <c r="F664" s="262"/>
      <c r="G664" s="743"/>
    </row>
    <row r="665" spans="1:7" s="421" customFormat="1" ht="14.25" customHeight="1" x14ac:dyDescent="0.25">
      <c r="A665" s="195" t="s">
        <v>1182</v>
      </c>
      <c r="B665" s="14" t="s">
        <v>871</v>
      </c>
      <c r="C665" s="390" t="s">
        <v>46</v>
      </c>
      <c r="D665" s="740"/>
      <c r="E665" s="740">
        <v>131</v>
      </c>
      <c r="F665" s="262">
        <v>136</v>
      </c>
      <c r="G665" s="743"/>
    </row>
    <row r="666" spans="1:7" s="421" customFormat="1" ht="14.25" customHeight="1" x14ac:dyDescent="0.25">
      <c r="A666" s="195" t="s">
        <v>1183</v>
      </c>
      <c r="B666" s="14" t="s">
        <v>872</v>
      </c>
      <c r="C666" s="390" t="s">
        <v>46</v>
      </c>
      <c r="D666" s="752"/>
      <c r="E666" s="752">
        <v>61</v>
      </c>
      <c r="F666" s="262" t="s">
        <v>243</v>
      </c>
      <c r="G666" s="751" t="s">
        <v>1376</v>
      </c>
    </row>
    <row r="667" spans="1:7" s="421" customFormat="1" ht="14.25" customHeight="1" x14ac:dyDescent="0.25">
      <c r="A667" s="390"/>
      <c r="B667" s="184" t="s">
        <v>801</v>
      </c>
      <c r="C667" s="740" t="s">
        <v>46</v>
      </c>
      <c r="D667" s="740"/>
      <c r="E667" s="740">
        <v>3656</v>
      </c>
      <c r="F667" s="262"/>
      <c r="G667" s="743"/>
    </row>
    <row r="668" spans="1:7" s="421" customFormat="1" ht="14.25" customHeight="1" x14ac:dyDescent="0.25">
      <c r="A668" s="390"/>
      <c r="B668" s="184" t="s">
        <v>803</v>
      </c>
      <c r="C668" s="740" t="s">
        <v>46</v>
      </c>
      <c r="D668" s="740"/>
      <c r="E668" s="740">
        <v>3372</v>
      </c>
      <c r="F668" s="262"/>
      <c r="G668" s="743"/>
    </row>
    <row r="669" spans="1:7" s="421" customFormat="1" ht="14.25" customHeight="1" x14ac:dyDescent="0.25">
      <c r="A669" s="390"/>
      <c r="B669" s="184" t="s">
        <v>802</v>
      </c>
      <c r="C669" s="740" t="s">
        <v>46</v>
      </c>
      <c r="D669" s="740"/>
      <c r="E669" s="740">
        <v>6195</v>
      </c>
      <c r="F669" s="262"/>
      <c r="G669" s="743"/>
    </row>
    <row r="670" spans="1:7" s="421" customFormat="1" ht="14.25" customHeight="1" x14ac:dyDescent="0.25">
      <c r="A670" s="390"/>
      <c r="B670" s="184" t="s">
        <v>869</v>
      </c>
      <c r="C670" s="740" t="s">
        <v>46</v>
      </c>
      <c r="D670" s="740"/>
      <c r="E670" s="740">
        <v>3279</v>
      </c>
      <c r="F670" s="262"/>
      <c r="G670" s="743"/>
    </row>
    <row r="671" spans="1:7" s="421" customFormat="1" ht="14.25" customHeight="1" x14ac:dyDescent="0.25">
      <c r="A671" s="390"/>
      <c r="B671" s="184" t="s">
        <v>870</v>
      </c>
      <c r="C671" s="740" t="s">
        <v>46</v>
      </c>
      <c r="D671" s="740"/>
      <c r="E671" s="740">
        <v>6500</v>
      </c>
      <c r="F671" s="262"/>
      <c r="G671" s="743"/>
    </row>
    <row r="672" spans="1:7" s="421" customFormat="1" ht="14.25" customHeight="1" x14ac:dyDescent="0.25">
      <c r="A672" s="390"/>
      <c r="B672" s="184" t="s">
        <v>805</v>
      </c>
      <c r="C672" s="740" t="s">
        <v>46</v>
      </c>
      <c r="D672" s="740"/>
      <c r="E672" s="740">
        <v>5106</v>
      </c>
      <c r="F672" s="262"/>
      <c r="G672" s="743"/>
    </row>
    <row r="673" spans="1:7" s="421" customFormat="1" ht="14.25" customHeight="1" x14ac:dyDescent="0.25">
      <c r="A673" s="390"/>
      <c r="B673" s="184" t="s">
        <v>804</v>
      </c>
      <c r="C673" s="740" t="s">
        <v>46</v>
      </c>
      <c r="D673" s="740"/>
      <c r="E673" s="740">
        <v>1309</v>
      </c>
      <c r="F673" s="262"/>
      <c r="G673" s="743"/>
    </row>
    <row r="674" spans="1:7" s="421" customFormat="1" ht="14.25" customHeight="1" x14ac:dyDescent="0.25">
      <c r="A674" s="390"/>
      <c r="B674" s="184" t="s">
        <v>807</v>
      </c>
      <c r="C674" s="740" t="s">
        <v>46</v>
      </c>
      <c r="D674" s="740"/>
      <c r="E674" s="740">
        <v>4224</v>
      </c>
      <c r="F674" s="262"/>
      <c r="G674" s="743"/>
    </row>
    <row r="675" spans="1:7" s="421" customFormat="1" ht="14.25" customHeight="1" x14ac:dyDescent="0.25">
      <c r="A675" s="390"/>
      <c r="B675" s="184" t="s">
        <v>808</v>
      </c>
      <c r="C675" s="740" t="s">
        <v>46</v>
      </c>
      <c r="D675" s="740"/>
      <c r="E675" s="740">
        <v>6100</v>
      </c>
      <c r="F675" s="262"/>
      <c r="G675" s="743"/>
    </row>
    <row r="676" spans="1:7" s="421" customFormat="1" ht="14.25" customHeight="1" x14ac:dyDescent="0.25">
      <c r="A676" s="390"/>
      <c r="B676" s="184" t="s">
        <v>810</v>
      </c>
      <c r="C676" s="740" t="s">
        <v>46</v>
      </c>
      <c r="D676" s="740"/>
      <c r="E676" s="740">
        <v>4665</v>
      </c>
      <c r="F676" s="262"/>
      <c r="G676" s="743"/>
    </row>
    <row r="677" spans="1:7" s="421" customFormat="1" ht="14.25" customHeight="1" x14ac:dyDescent="0.25">
      <c r="A677" s="390"/>
      <c r="B677" s="184" t="s">
        <v>811</v>
      </c>
      <c r="C677" s="740" t="s">
        <v>46</v>
      </c>
      <c r="D677" s="740"/>
      <c r="E677" s="740">
        <v>4129</v>
      </c>
      <c r="F677" s="262"/>
      <c r="G677" s="743"/>
    </row>
    <row r="678" spans="1:7" s="421" customFormat="1" ht="14.25" customHeight="1" x14ac:dyDescent="0.25">
      <c r="A678" s="390"/>
      <c r="B678" s="184" t="s">
        <v>812</v>
      </c>
      <c r="C678" s="740" t="s">
        <v>46</v>
      </c>
      <c r="D678" s="740"/>
      <c r="E678" s="740">
        <v>4428</v>
      </c>
      <c r="F678" s="262"/>
      <c r="G678" s="743"/>
    </row>
    <row r="679" spans="1:7" s="421" customFormat="1" ht="14.25" customHeight="1" x14ac:dyDescent="0.25">
      <c r="A679" s="390"/>
      <c r="B679" s="184" t="s">
        <v>813</v>
      </c>
      <c r="C679" s="740" t="s">
        <v>46</v>
      </c>
      <c r="D679" s="740"/>
      <c r="E679" s="740">
        <v>8531</v>
      </c>
      <c r="F679" s="262"/>
      <c r="G679" s="743"/>
    </row>
    <row r="680" spans="1:7" s="421" customFormat="1" ht="14.25" customHeight="1" x14ac:dyDescent="0.25">
      <c r="A680" s="390"/>
      <c r="B680" s="184" t="s">
        <v>754</v>
      </c>
      <c r="C680" s="740" t="s">
        <v>46</v>
      </c>
      <c r="D680" s="740"/>
      <c r="E680" s="740">
        <v>600</v>
      </c>
      <c r="F680" s="262"/>
      <c r="G680" s="743"/>
    </row>
    <row r="681" spans="1:7" s="421" customFormat="1" ht="19.5" customHeight="1" x14ac:dyDescent="0.25">
      <c r="A681" s="195" t="s">
        <v>1184</v>
      </c>
      <c r="B681" s="14" t="s">
        <v>873</v>
      </c>
      <c r="C681" s="390" t="s">
        <v>46</v>
      </c>
      <c r="D681" s="752"/>
      <c r="E681" s="752">
        <v>285</v>
      </c>
      <c r="F681" s="262" t="s">
        <v>243</v>
      </c>
      <c r="G681" s="751" t="s">
        <v>1357</v>
      </c>
    </row>
    <row r="682" spans="1:7" s="421" customFormat="1" ht="47.25" x14ac:dyDescent="0.25">
      <c r="A682" s="195">
        <v>70</v>
      </c>
      <c r="B682" s="184" t="s">
        <v>874</v>
      </c>
      <c r="C682" s="390" t="s">
        <v>38</v>
      </c>
      <c r="D682" s="740"/>
      <c r="E682" s="740">
        <v>31</v>
      </c>
      <c r="F682" s="262">
        <v>31.2</v>
      </c>
      <c r="G682" s="743"/>
    </row>
    <row r="683" spans="1:7" s="421" customFormat="1" ht="14.25" customHeight="1" x14ac:dyDescent="0.25">
      <c r="A683" s="390"/>
      <c r="B683" s="184" t="s">
        <v>778</v>
      </c>
      <c r="C683" s="740" t="s">
        <v>38</v>
      </c>
      <c r="D683" s="740"/>
      <c r="E683" s="740">
        <v>29.7</v>
      </c>
      <c r="F683" s="262">
        <v>29.7</v>
      </c>
      <c r="G683" s="743"/>
    </row>
    <row r="684" spans="1:7" s="421" customFormat="1" ht="14.25" customHeight="1" x14ac:dyDescent="0.25">
      <c r="A684" s="390"/>
      <c r="B684" s="184" t="s">
        <v>801</v>
      </c>
      <c r="C684" s="740" t="s">
        <v>38</v>
      </c>
      <c r="D684" s="740"/>
      <c r="E684" s="740">
        <v>32.700000000000003</v>
      </c>
      <c r="F684" s="262">
        <v>33</v>
      </c>
      <c r="G684" s="743"/>
    </row>
    <row r="685" spans="1:7" s="421" customFormat="1" ht="14.25" customHeight="1" x14ac:dyDescent="0.25">
      <c r="A685" s="390"/>
      <c r="B685" s="184" t="s">
        <v>802</v>
      </c>
      <c r="C685" s="740" t="s">
        <v>38</v>
      </c>
      <c r="D685" s="740"/>
      <c r="E685" s="740">
        <v>31.7</v>
      </c>
      <c r="F685" s="262">
        <v>34.200000000000003</v>
      </c>
      <c r="G685" s="743"/>
    </row>
    <row r="686" spans="1:7" s="421" customFormat="1" ht="14.25" customHeight="1" x14ac:dyDescent="0.25">
      <c r="A686" s="390"/>
      <c r="B686" s="184" t="s">
        <v>803</v>
      </c>
      <c r="C686" s="740" t="s">
        <v>38</v>
      </c>
      <c r="D686" s="740"/>
      <c r="E686" s="740">
        <v>29</v>
      </c>
      <c r="F686" s="262">
        <v>30</v>
      </c>
      <c r="G686" s="743"/>
    </row>
    <row r="687" spans="1:7" s="421" customFormat="1" ht="14.25" customHeight="1" x14ac:dyDescent="0.25">
      <c r="A687" s="390"/>
      <c r="B687" s="184" t="s">
        <v>804</v>
      </c>
      <c r="C687" s="740" t="s">
        <v>38</v>
      </c>
      <c r="D687" s="740"/>
      <c r="E687" s="740">
        <v>33</v>
      </c>
      <c r="F687" s="262">
        <v>35</v>
      </c>
      <c r="G687" s="743"/>
    </row>
    <row r="688" spans="1:7" s="421" customFormat="1" ht="14.25" customHeight="1" x14ac:dyDescent="0.25">
      <c r="A688" s="390"/>
      <c r="B688" s="184" t="s">
        <v>805</v>
      </c>
      <c r="C688" s="740" t="s">
        <v>38</v>
      </c>
      <c r="D688" s="740"/>
      <c r="E688" s="740">
        <v>31.5</v>
      </c>
      <c r="F688" s="262">
        <v>31.7</v>
      </c>
      <c r="G688" s="743"/>
    </row>
    <row r="689" spans="1:7" s="421" customFormat="1" ht="14.25" customHeight="1" x14ac:dyDescent="0.25">
      <c r="A689" s="390"/>
      <c r="B689" s="184" t="s">
        <v>870</v>
      </c>
      <c r="C689" s="740" t="s">
        <v>38</v>
      </c>
      <c r="D689" s="740"/>
      <c r="E689" s="740">
        <v>30.8</v>
      </c>
      <c r="F689" s="262">
        <v>31</v>
      </c>
      <c r="G689" s="743"/>
    </row>
    <row r="690" spans="1:7" s="421" customFormat="1" ht="14.25" customHeight="1" x14ac:dyDescent="0.25">
      <c r="A690" s="390"/>
      <c r="B690" s="184" t="s">
        <v>807</v>
      </c>
      <c r="C690" s="740" t="s">
        <v>38</v>
      </c>
      <c r="D690" s="740"/>
      <c r="E690" s="740">
        <v>30.7</v>
      </c>
      <c r="F690" s="262">
        <v>30.8</v>
      </c>
      <c r="G690" s="743"/>
    </row>
    <row r="691" spans="1:7" s="421" customFormat="1" ht="14.25" customHeight="1" x14ac:dyDescent="0.25">
      <c r="A691" s="390"/>
      <c r="B691" s="184" t="s">
        <v>808</v>
      </c>
      <c r="C691" s="740" t="s">
        <v>38</v>
      </c>
      <c r="D691" s="740"/>
      <c r="E691" s="740">
        <v>29.7</v>
      </c>
      <c r="F691" s="262">
        <v>29.9</v>
      </c>
      <c r="G691" s="743"/>
    </row>
    <row r="692" spans="1:7" s="421" customFormat="1" ht="14.25" customHeight="1" x14ac:dyDescent="0.25">
      <c r="A692" s="390"/>
      <c r="B692" s="184" t="s">
        <v>875</v>
      </c>
      <c r="C692" s="740" t="s">
        <v>38</v>
      </c>
      <c r="D692" s="740"/>
      <c r="E692" s="740">
        <v>33.9</v>
      </c>
      <c r="F692" s="262">
        <v>34.799999999999997</v>
      </c>
      <c r="G692" s="743"/>
    </row>
    <row r="693" spans="1:7" s="421" customFormat="1" ht="14.25" customHeight="1" x14ac:dyDescent="0.25">
      <c r="A693" s="390"/>
      <c r="B693" s="184" t="s">
        <v>810</v>
      </c>
      <c r="C693" s="740" t="s">
        <v>38</v>
      </c>
      <c r="D693" s="740"/>
      <c r="E693" s="740">
        <v>31</v>
      </c>
      <c r="F693" s="262">
        <v>31.5</v>
      </c>
      <c r="G693" s="743"/>
    </row>
    <row r="694" spans="1:7" s="421" customFormat="1" ht="14.25" customHeight="1" x14ac:dyDescent="0.25">
      <c r="A694" s="390"/>
      <c r="B694" s="184" t="s">
        <v>811</v>
      </c>
      <c r="C694" s="740" t="s">
        <v>38</v>
      </c>
      <c r="D694" s="740"/>
      <c r="E694" s="740">
        <v>32.5</v>
      </c>
      <c r="F694" s="262">
        <v>33.299999999999997</v>
      </c>
      <c r="G694" s="743"/>
    </row>
    <row r="695" spans="1:7" s="421" customFormat="1" ht="14.25" customHeight="1" x14ac:dyDescent="0.25">
      <c r="A695" s="390"/>
      <c r="B695" s="184" t="s">
        <v>812</v>
      </c>
      <c r="C695" s="740" t="s">
        <v>38</v>
      </c>
      <c r="D695" s="740"/>
      <c r="E695" s="740">
        <v>29.9</v>
      </c>
      <c r="F695" s="262">
        <v>31.2</v>
      </c>
      <c r="G695" s="743"/>
    </row>
    <row r="696" spans="1:7" s="421" customFormat="1" ht="14.25" customHeight="1" x14ac:dyDescent="0.25">
      <c r="A696" s="390"/>
      <c r="B696" s="184" t="s">
        <v>813</v>
      </c>
      <c r="C696" s="740" t="s">
        <v>38</v>
      </c>
      <c r="D696" s="740"/>
      <c r="E696" s="740">
        <v>31</v>
      </c>
      <c r="F696" s="262">
        <v>31.2</v>
      </c>
      <c r="G696" s="743"/>
    </row>
    <row r="697" spans="1:7" s="421" customFormat="1" ht="94.5" x14ac:dyDescent="0.25">
      <c r="A697" s="195">
        <v>71</v>
      </c>
      <c r="B697" s="184" t="s">
        <v>876</v>
      </c>
      <c r="C697" s="390" t="s">
        <v>38</v>
      </c>
      <c r="D697" s="740"/>
      <c r="E697" s="740">
        <v>25.2</v>
      </c>
      <c r="F697" s="262">
        <v>25.2</v>
      </c>
      <c r="G697" s="743"/>
    </row>
    <row r="698" spans="1:7" s="421" customFormat="1" ht="14.25" customHeight="1" x14ac:dyDescent="0.25">
      <c r="A698" s="390"/>
      <c r="B698" s="184" t="s">
        <v>778</v>
      </c>
      <c r="C698" s="740" t="s">
        <v>38</v>
      </c>
      <c r="D698" s="740"/>
      <c r="E698" s="740">
        <v>43.9</v>
      </c>
      <c r="F698" s="262">
        <v>43.9</v>
      </c>
      <c r="G698" s="743"/>
    </row>
    <row r="699" spans="1:7" s="421" customFormat="1" ht="14.25" customHeight="1" x14ac:dyDescent="0.25">
      <c r="A699" s="390"/>
      <c r="B699" s="184" t="s">
        <v>801</v>
      </c>
      <c r="C699" s="740" t="s">
        <v>38</v>
      </c>
      <c r="D699" s="740"/>
      <c r="E699" s="740">
        <v>18.5</v>
      </c>
      <c r="F699" s="262">
        <v>22.5</v>
      </c>
      <c r="G699" s="743"/>
    </row>
    <row r="700" spans="1:7" s="421" customFormat="1" ht="14.25" customHeight="1" x14ac:dyDescent="0.25">
      <c r="A700" s="390"/>
      <c r="B700" s="184" t="s">
        <v>802</v>
      </c>
      <c r="C700" s="740" t="s">
        <v>38</v>
      </c>
      <c r="D700" s="740"/>
      <c r="E700" s="740">
        <v>15.6</v>
      </c>
      <c r="F700" s="262">
        <v>37.6</v>
      </c>
      <c r="G700" s="743"/>
    </row>
    <row r="701" spans="1:7" s="421" customFormat="1" ht="14.25" customHeight="1" x14ac:dyDescent="0.25">
      <c r="A701" s="390"/>
      <c r="B701" s="184" t="s">
        <v>803</v>
      </c>
      <c r="C701" s="740" t="s">
        <v>38</v>
      </c>
      <c r="D701" s="740"/>
      <c r="E701" s="740">
        <v>15.9</v>
      </c>
      <c r="F701" s="262">
        <v>15.9</v>
      </c>
      <c r="G701" s="743"/>
    </row>
    <row r="702" spans="1:7" s="421" customFormat="1" ht="14.25" customHeight="1" x14ac:dyDescent="0.25">
      <c r="A702" s="390"/>
      <c r="B702" s="184" t="s">
        <v>804</v>
      </c>
      <c r="C702" s="740" t="s">
        <v>38</v>
      </c>
      <c r="D702" s="740"/>
      <c r="E702" s="740">
        <v>30.6</v>
      </c>
      <c r="F702" s="262">
        <v>30.6</v>
      </c>
      <c r="G702" s="743"/>
    </row>
    <row r="703" spans="1:7" s="421" customFormat="1" ht="14.25" customHeight="1" x14ac:dyDescent="0.25">
      <c r="A703" s="390"/>
      <c r="B703" s="184" t="s">
        <v>805</v>
      </c>
      <c r="C703" s="740" t="s">
        <v>38</v>
      </c>
      <c r="D703" s="740"/>
      <c r="E703" s="740">
        <v>23.2</v>
      </c>
      <c r="F703" s="262">
        <v>23.2</v>
      </c>
      <c r="G703" s="743"/>
    </row>
    <row r="704" spans="1:7" s="421" customFormat="1" ht="14.25" customHeight="1" x14ac:dyDescent="0.25">
      <c r="A704" s="390"/>
      <c r="B704" s="184" t="s">
        <v>870</v>
      </c>
      <c r="C704" s="740" t="s">
        <v>38</v>
      </c>
      <c r="D704" s="740"/>
      <c r="E704" s="740">
        <v>24.6</v>
      </c>
      <c r="F704" s="262">
        <v>24.6</v>
      </c>
      <c r="G704" s="743"/>
    </row>
    <row r="705" spans="1:7" s="421" customFormat="1" ht="14.25" customHeight="1" x14ac:dyDescent="0.25">
      <c r="A705" s="390"/>
      <c r="B705" s="184" t="s">
        <v>807</v>
      </c>
      <c r="C705" s="740" t="s">
        <v>38</v>
      </c>
      <c r="D705" s="740"/>
      <c r="E705" s="740">
        <v>15.6</v>
      </c>
      <c r="F705" s="262">
        <v>18.5</v>
      </c>
      <c r="G705" s="743"/>
    </row>
    <row r="706" spans="1:7" s="421" customFormat="1" ht="14.25" customHeight="1" x14ac:dyDescent="0.25">
      <c r="A706" s="390"/>
      <c r="B706" s="184" t="s">
        <v>808</v>
      </c>
      <c r="C706" s="740" t="s">
        <v>38</v>
      </c>
      <c r="D706" s="740"/>
      <c r="E706" s="740">
        <v>46</v>
      </c>
      <c r="F706" s="262">
        <v>46.1</v>
      </c>
      <c r="G706" s="743"/>
    </row>
    <row r="707" spans="1:7" s="421" customFormat="1" ht="14.25" customHeight="1" x14ac:dyDescent="0.25">
      <c r="A707" s="390"/>
      <c r="B707" s="184" t="s">
        <v>875</v>
      </c>
      <c r="C707" s="740" t="s">
        <v>38</v>
      </c>
      <c r="D707" s="740"/>
      <c r="E707" s="740">
        <v>8.9</v>
      </c>
      <c r="F707" s="262">
        <v>8.9</v>
      </c>
      <c r="G707" s="743"/>
    </row>
    <row r="708" spans="1:7" s="421" customFormat="1" ht="14.25" customHeight="1" x14ac:dyDescent="0.25">
      <c r="A708" s="390"/>
      <c r="B708" s="184" t="s">
        <v>810</v>
      </c>
      <c r="C708" s="740" t="s">
        <v>38</v>
      </c>
      <c r="D708" s="740"/>
      <c r="E708" s="740">
        <v>9.6999999999999993</v>
      </c>
      <c r="F708" s="262">
        <v>9.6999999999999993</v>
      </c>
      <c r="G708" s="743"/>
    </row>
    <row r="709" spans="1:7" s="421" customFormat="1" ht="14.25" customHeight="1" x14ac:dyDescent="0.25">
      <c r="A709" s="390"/>
      <c r="B709" s="184" t="s">
        <v>811</v>
      </c>
      <c r="C709" s="740" t="s">
        <v>38</v>
      </c>
      <c r="D709" s="740"/>
      <c r="E709" s="740">
        <v>50.6</v>
      </c>
      <c r="F709" s="262">
        <v>50.6</v>
      </c>
      <c r="G709" s="743"/>
    </row>
    <row r="710" spans="1:7" s="421" customFormat="1" ht="14.25" customHeight="1" x14ac:dyDescent="0.25">
      <c r="A710" s="390"/>
      <c r="B710" s="184" t="s">
        <v>812</v>
      </c>
      <c r="C710" s="740" t="s">
        <v>38</v>
      </c>
      <c r="D710" s="740"/>
      <c r="E710" s="740">
        <v>23.6</v>
      </c>
      <c r="F710" s="262">
        <v>31.6</v>
      </c>
      <c r="G710" s="743"/>
    </row>
    <row r="711" spans="1:7" s="421" customFormat="1" ht="14.25" customHeight="1" x14ac:dyDescent="0.25">
      <c r="A711" s="740"/>
      <c r="B711" s="184" t="s">
        <v>813</v>
      </c>
      <c r="C711" s="740" t="s">
        <v>38</v>
      </c>
      <c r="D711" s="740"/>
      <c r="E711" s="740">
        <v>28</v>
      </c>
      <c r="F711" s="262">
        <v>29.1</v>
      </c>
      <c r="G711" s="743"/>
    </row>
    <row r="712" spans="1:7" s="421" customFormat="1" ht="60.75" customHeight="1" x14ac:dyDescent="0.25">
      <c r="A712" s="195">
        <v>72</v>
      </c>
      <c r="B712" s="184" t="s">
        <v>877</v>
      </c>
      <c r="C712" s="390" t="s">
        <v>38</v>
      </c>
      <c r="D712" s="752"/>
      <c r="E712" s="752">
        <v>102</v>
      </c>
      <c r="F712" s="262" t="s">
        <v>1167</v>
      </c>
      <c r="G712" s="760" t="s">
        <v>1377</v>
      </c>
    </row>
    <row r="713" spans="1:7" s="421" customFormat="1" ht="14.25" customHeight="1" x14ac:dyDescent="0.25">
      <c r="A713" s="390"/>
      <c r="B713" s="184" t="s">
        <v>801</v>
      </c>
      <c r="C713" s="752" t="s">
        <v>38</v>
      </c>
      <c r="D713" s="752"/>
      <c r="E713" s="752">
        <v>79.400000000000006</v>
      </c>
      <c r="F713" s="875" t="s">
        <v>243</v>
      </c>
      <c r="G713" s="867" t="s">
        <v>1115</v>
      </c>
    </row>
    <row r="714" spans="1:7" s="421" customFormat="1" ht="14.25" customHeight="1" x14ac:dyDescent="0.25">
      <c r="A714" s="390"/>
      <c r="B714" s="184" t="s">
        <v>802</v>
      </c>
      <c r="C714" s="740" t="s">
        <v>38</v>
      </c>
      <c r="D714" s="740"/>
      <c r="E714" s="740">
        <v>95.3</v>
      </c>
      <c r="F714" s="876"/>
      <c r="G714" s="867"/>
    </row>
    <row r="715" spans="1:7" s="421" customFormat="1" ht="14.25" customHeight="1" x14ac:dyDescent="0.25">
      <c r="A715" s="390"/>
      <c r="B715" s="184" t="s">
        <v>803</v>
      </c>
      <c r="C715" s="740" t="s">
        <v>38</v>
      </c>
      <c r="D715" s="740"/>
      <c r="E715" s="740">
        <v>62.5</v>
      </c>
      <c r="F715" s="876"/>
      <c r="G715" s="867"/>
    </row>
    <row r="716" spans="1:7" s="421" customFormat="1" ht="14.25" customHeight="1" x14ac:dyDescent="0.25">
      <c r="A716" s="390"/>
      <c r="B716" s="184" t="s">
        <v>804</v>
      </c>
      <c r="C716" s="740" t="s">
        <v>38</v>
      </c>
      <c r="D716" s="740"/>
      <c r="E716" s="740">
        <v>78.099999999999994</v>
      </c>
      <c r="F716" s="876"/>
      <c r="G716" s="867"/>
    </row>
    <row r="717" spans="1:7" s="421" customFormat="1" ht="14.25" customHeight="1" x14ac:dyDescent="0.25">
      <c r="A717" s="390"/>
      <c r="B717" s="184" t="s">
        <v>805</v>
      </c>
      <c r="C717" s="740" t="s">
        <v>38</v>
      </c>
      <c r="D717" s="740"/>
      <c r="E717" s="740">
        <v>69.3</v>
      </c>
      <c r="F717" s="876"/>
      <c r="G717" s="867"/>
    </row>
    <row r="718" spans="1:7" s="421" customFormat="1" ht="14.25" customHeight="1" x14ac:dyDescent="0.25">
      <c r="A718" s="390"/>
      <c r="B718" s="184" t="s">
        <v>806</v>
      </c>
      <c r="C718" s="740" t="s">
        <v>38</v>
      </c>
      <c r="D718" s="740"/>
      <c r="E718" s="740">
        <v>66.400000000000006</v>
      </c>
      <c r="F718" s="876"/>
      <c r="G718" s="867"/>
    </row>
    <row r="719" spans="1:7" s="421" customFormat="1" ht="14.25" customHeight="1" x14ac:dyDescent="0.25">
      <c r="A719" s="390"/>
      <c r="B719" s="184" t="s">
        <v>807</v>
      </c>
      <c r="C719" s="740" t="s">
        <v>38</v>
      </c>
      <c r="D719" s="740"/>
      <c r="E719" s="740">
        <v>95.5</v>
      </c>
      <c r="F719" s="876"/>
      <c r="G719" s="867"/>
    </row>
    <row r="720" spans="1:7" s="421" customFormat="1" ht="14.25" customHeight="1" x14ac:dyDescent="0.25">
      <c r="A720" s="390"/>
      <c r="B720" s="184" t="s">
        <v>808</v>
      </c>
      <c r="C720" s="740" t="s">
        <v>38</v>
      </c>
      <c r="D720" s="740"/>
      <c r="E720" s="740">
        <v>60.1</v>
      </c>
      <c r="F720" s="876"/>
      <c r="G720" s="867"/>
    </row>
    <row r="721" spans="1:7" s="421" customFormat="1" ht="14.25" customHeight="1" x14ac:dyDescent="0.25">
      <c r="A721" s="390"/>
      <c r="B721" s="184" t="s">
        <v>809</v>
      </c>
      <c r="C721" s="740" t="s">
        <v>38</v>
      </c>
      <c r="D721" s="740"/>
      <c r="E721" s="740">
        <v>91.3</v>
      </c>
      <c r="F721" s="876"/>
      <c r="G721" s="867"/>
    </row>
    <row r="722" spans="1:7" s="421" customFormat="1" ht="14.25" customHeight="1" x14ac:dyDescent="0.25">
      <c r="A722" s="390"/>
      <c r="B722" s="184" t="s">
        <v>810</v>
      </c>
      <c r="C722" s="740" t="s">
        <v>38</v>
      </c>
      <c r="D722" s="740"/>
      <c r="E722" s="740">
        <v>81</v>
      </c>
      <c r="F722" s="876"/>
      <c r="G722" s="867"/>
    </row>
    <row r="723" spans="1:7" s="421" customFormat="1" ht="14.25" customHeight="1" x14ac:dyDescent="0.25">
      <c r="A723" s="390"/>
      <c r="B723" s="184" t="s">
        <v>811</v>
      </c>
      <c r="C723" s="740" t="s">
        <v>38</v>
      </c>
      <c r="D723" s="740"/>
      <c r="E723" s="740">
        <v>68.5</v>
      </c>
      <c r="F723" s="876"/>
      <c r="G723" s="867"/>
    </row>
    <row r="724" spans="1:7" s="421" customFormat="1" ht="14.25" customHeight="1" x14ac:dyDescent="0.25">
      <c r="A724" s="390"/>
      <c r="B724" s="184" t="s">
        <v>812</v>
      </c>
      <c r="C724" s="740" t="s">
        <v>38</v>
      </c>
      <c r="D724" s="740"/>
      <c r="E724" s="740">
        <v>64.7</v>
      </c>
      <c r="F724" s="876"/>
      <c r="G724" s="867"/>
    </row>
    <row r="725" spans="1:7" s="421" customFormat="1" ht="14.25" customHeight="1" x14ac:dyDescent="0.25">
      <c r="A725" s="390"/>
      <c r="B725" s="184" t="s">
        <v>813</v>
      </c>
      <c r="C725" s="740" t="s">
        <v>38</v>
      </c>
      <c r="D725" s="740"/>
      <c r="E725" s="740">
        <v>90.9</v>
      </c>
      <c r="F725" s="876"/>
      <c r="G725" s="867"/>
    </row>
    <row r="726" spans="1:7" s="421" customFormat="1" ht="14.25" customHeight="1" x14ac:dyDescent="0.25">
      <c r="A726" s="390"/>
      <c r="B726" s="184" t="s">
        <v>754</v>
      </c>
      <c r="C726" s="740" t="s">
        <v>38</v>
      </c>
      <c r="D726" s="740"/>
      <c r="E726" s="740">
        <v>94.4</v>
      </c>
      <c r="F726" s="877"/>
      <c r="G726" s="867"/>
    </row>
    <row r="727" spans="1:7" s="421" customFormat="1" ht="78.75" x14ac:dyDescent="0.25">
      <c r="A727" s="195">
        <v>73</v>
      </c>
      <c r="B727" s="184" t="s">
        <v>878</v>
      </c>
      <c r="C727" s="390" t="s">
        <v>38</v>
      </c>
      <c r="D727" s="752"/>
      <c r="E727" s="752">
        <v>104</v>
      </c>
      <c r="F727" s="262" t="s">
        <v>1168</v>
      </c>
      <c r="G727" s="760" t="s">
        <v>1378</v>
      </c>
    </row>
    <row r="728" spans="1:7" s="421" customFormat="1" ht="14.25" customHeight="1" x14ac:dyDescent="0.25">
      <c r="A728" s="390"/>
      <c r="B728" s="184" t="s">
        <v>801</v>
      </c>
      <c r="C728" s="752" t="s">
        <v>38</v>
      </c>
      <c r="D728" s="752"/>
      <c r="E728" s="752">
        <v>83.9</v>
      </c>
      <c r="F728" s="875" t="s">
        <v>243</v>
      </c>
      <c r="G728" s="867" t="s">
        <v>1465</v>
      </c>
    </row>
    <row r="729" spans="1:7" s="421" customFormat="1" ht="14.25" customHeight="1" x14ac:dyDescent="0.25">
      <c r="A729" s="390"/>
      <c r="B729" s="184" t="s">
        <v>802</v>
      </c>
      <c r="C729" s="740" t="s">
        <v>38</v>
      </c>
      <c r="D729" s="740"/>
      <c r="E729" s="740" t="s">
        <v>42</v>
      </c>
      <c r="F729" s="876"/>
      <c r="G729" s="867"/>
    </row>
    <row r="730" spans="1:7" s="421" customFormat="1" ht="14.25" customHeight="1" x14ac:dyDescent="0.25">
      <c r="A730" s="390"/>
      <c r="B730" s="184" t="s">
        <v>803</v>
      </c>
      <c r="C730" s="740" t="s">
        <v>38</v>
      </c>
      <c r="D730" s="740"/>
      <c r="E730" s="740" t="s">
        <v>42</v>
      </c>
      <c r="F730" s="876"/>
      <c r="G730" s="867"/>
    </row>
    <row r="731" spans="1:7" s="421" customFormat="1" ht="14.25" customHeight="1" x14ac:dyDescent="0.25">
      <c r="A731" s="390"/>
      <c r="B731" s="184" t="s">
        <v>804</v>
      </c>
      <c r="C731" s="740" t="s">
        <v>38</v>
      </c>
      <c r="D731" s="740"/>
      <c r="E731" s="740" t="s">
        <v>42</v>
      </c>
      <c r="F731" s="876"/>
      <c r="G731" s="867"/>
    </row>
    <row r="732" spans="1:7" s="421" customFormat="1" ht="14.25" customHeight="1" x14ac:dyDescent="0.25">
      <c r="A732" s="390"/>
      <c r="B732" s="184" t="s">
        <v>805</v>
      </c>
      <c r="C732" s="740" t="s">
        <v>38</v>
      </c>
      <c r="D732" s="740"/>
      <c r="E732" s="740" t="s">
        <v>42</v>
      </c>
      <c r="F732" s="876"/>
      <c r="G732" s="867"/>
    </row>
    <row r="733" spans="1:7" s="421" customFormat="1" ht="14.25" customHeight="1" x14ac:dyDescent="0.25">
      <c r="A733" s="390"/>
      <c r="B733" s="184" t="s">
        <v>806</v>
      </c>
      <c r="C733" s="740" t="s">
        <v>38</v>
      </c>
      <c r="D733" s="740"/>
      <c r="E733" s="740" t="s">
        <v>42</v>
      </c>
      <c r="F733" s="876"/>
      <c r="G733" s="867"/>
    </row>
    <row r="734" spans="1:7" s="421" customFormat="1" ht="14.25" customHeight="1" x14ac:dyDescent="0.25">
      <c r="A734" s="390"/>
      <c r="B734" s="184" t="s">
        <v>807</v>
      </c>
      <c r="C734" s="740" t="s">
        <v>38</v>
      </c>
      <c r="D734" s="740"/>
      <c r="E734" s="740">
        <v>92.8</v>
      </c>
      <c r="F734" s="876"/>
      <c r="G734" s="867"/>
    </row>
    <row r="735" spans="1:7" s="421" customFormat="1" ht="14.25" customHeight="1" x14ac:dyDescent="0.25">
      <c r="A735" s="390"/>
      <c r="B735" s="184" t="s">
        <v>808</v>
      </c>
      <c r="C735" s="740" t="s">
        <v>38</v>
      </c>
      <c r="D735" s="740"/>
      <c r="E735" s="740">
        <v>89.7</v>
      </c>
      <c r="F735" s="876"/>
      <c r="G735" s="867"/>
    </row>
    <row r="736" spans="1:7" s="421" customFormat="1" ht="14.25" customHeight="1" x14ac:dyDescent="0.25">
      <c r="A736" s="390"/>
      <c r="B736" s="184" t="s">
        <v>809</v>
      </c>
      <c r="C736" s="740" t="s">
        <v>38</v>
      </c>
      <c r="D736" s="740"/>
      <c r="E736" s="740">
        <v>76.5</v>
      </c>
      <c r="F736" s="876"/>
      <c r="G736" s="867"/>
    </row>
    <row r="737" spans="1:7" s="421" customFormat="1" ht="14.25" customHeight="1" x14ac:dyDescent="0.25">
      <c r="A737" s="390"/>
      <c r="B737" s="184" t="s">
        <v>810</v>
      </c>
      <c r="C737" s="740" t="s">
        <v>38</v>
      </c>
      <c r="D737" s="740"/>
      <c r="E737" s="740" t="s">
        <v>42</v>
      </c>
      <c r="F737" s="876"/>
      <c r="G737" s="867"/>
    </row>
    <row r="738" spans="1:7" s="421" customFormat="1" ht="14.25" customHeight="1" x14ac:dyDescent="0.25">
      <c r="A738" s="390"/>
      <c r="B738" s="184" t="s">
        <v>811</v>
      </c>
      <c r="C738" s="740" t="s">
        <v>38</v>
      </c>
      <c r="D738" s="740"/>
      <c r="E738" s="740" t="s">
        <v>42</v>
      </c>
      <c r="F738" s="876"/>
      <c r="G738" s="867"/>
    </row>
    <row r="739" spans="1:7" s="421" customFormat="1" ht="14.25" customHeight="1" x14ac:dyDescent="0.25">
      <c r="A739" s="390"/>
      <c r="B739" s="184" t="s">
        <v>812</v>
      </c>
      <c r="C739" s="740" t="s">
        <v>38</v>
      </c>
      <c r="D739" s="740"/>
      <c r="E739" s="740" t="s">
        <v>42</v>
      </c>
      <c r="F739" s="876"/>
      <c r="G739" s="867"/>
    </row>
    <row r="740" spans="1:7" s="421" customFormat="1" ht="14.25" customHeight="1" x14ac:dyDescent="0.25">
      <c r="A740" s="390"/>
      <c r="B740" s="184" t="s">
        <v>813</v>
      </c>
      <c r="C740" s="740" t="s">
        <v>38</v>
      </c>
      <c r="D740" s="740"/>
      <c r="E740" s="740" t="s">
        <v>42</v>
      </c>
      <c r="F740" s="876"/>
      <c r="G740" s="867"/>
    </row>
    <row r="741" spans="1:7" s="421" customFormat="1" ht="14.25" customHeight="1" x14ac:dyDescent="0.25">
      <c r="A741" s="390"/>
      <c r="B741" s="184" t="s">
        <v>754</v>
      </c>
      <c r="C741" s="740" t="s">
        <v>38</v>
      </c>
      <c r="D741" s="740"/>
      <c r="E741" s="740">
        <v>71.2</v>
      </c>
      <c r="F741" s="877"/>
      <c r="G741" s="867"/>
    </row>
    <row r="742" spans="1:7" s="421" customFormat="1" ht="69.75" customHeight="1" x14ac:dyDescent="0.25">
      <c r="A742" s="195">
        <v>74</v>
      </c>
      <c r="B742" s="184" t="s">
        <v>879</v>
      </c>
      <c r="C742" s="390" t="s">
        <v>38</v>
      </c>
      <c r="D742" s="752"/>
      <c r="E742" s="752">
        <v>104</v>
      </c>
      <c r="F742" s="262" t="s">
        <v>1169</v>
      </c>
      <c r="G742" s="760" t="s">
        <v>1379</v>
      </c>
    </row>
    <row r="743" spans="1:7" s="421" customFormat="1" ht="14.25" customHeight="1" x14ac:dyDescent="0.25">
      <c r="A743" s="390"/>
      <c r="B743" s="184" t="s">
        <v>801</v>
      </c>
      <c r="C743" s="752" t="s">
        <v>38</v>
      </c>
      <c r="D743" s="752"/>
      <c r="E743" s="752">
        <v>102.4</v>
      </c>
      <c r="F743" s="875" t="s">
        <v>243</v>
      </c>
      <c r="G743" s="867" t="s">
        <v>1465</v>
      </c>
    </row>
    <row r="744" spans="1:7" s="421" customFormat="1" ht="14.25" customHeight="1" x14ac:dyDescent="0.25">
      <c r="A744" s="390"/>
      <c r="B744" s="184" t="s">
        <v>802</v>
      </c>
      <c r="C744" s="740" t="s">
        <v>38</v>
      </c>
      <c r="D744" s="740"/>
      <c r="E744" s="740">
        <v>102.1</v>
      </c>
      <c r="F744" s="876"/>
      <c r="G744" s="867"/>
    </row>
    <row r="745" spans="1:7" s="421" customFormat="1" ht="14.25" customHeight="1" x14ac:dyDescent="0.25">
      <c r="A745" s="390"/>
      <c r="B745" s="184" t="s">
        <v>803</v>
      </c>
      <c r="C745" s="740" t="s">
        <v>38</v>
      </c>
      <c r="D745" s="740"/>
      <c r="E745" s="740">
        <v>102.4</v>
      </c>
      <c r="F745" s="876"/>
      <c r="G745" s="867"/>
    </row>
    <row r="746" spans="1:7" s="421" customFormat="1" ht="14.25" customHeight="1" x14ac:dyDescent="0.25">
      <c r="A746" s="390"/>
      <c r="B746" s="184" t="s">
        <v>804</v>
      </c>
      <c r="C746" s="740" t="s">
        <v>38</v>
      </c>
      <c r="D746" s="740"/>
      <c r="E746" s="740">
        <v>102.5</v>
      </c>
      <c r="F746" s="876"/>
      <c r="G746" s="867"/>
    </row>
    <row r="747" spans="1:7" s="421" customFormat="1" ht="14.25" customHeight="1" x14ac:dyDescent="0.25">
      <c r="A747" s="390"/>
      <c r="B747" s="184" t="s">
        <v>805</v>
      </c>
      <c r="C747" s="740" t="s">
        <v>38</v>
      </c>
      <c r="D747" s="740"/>
      <c r="E747" s="740">
        <v>102.5</v>
      </c>
      <c r="F747" s="876"/>
      <c r="G747" s="867"/>
    </row>
    <row r="748" spans="1:7" s="421" customFormat="1" ht="14.25" customHeight="1" x14ac:dyDescent="0.25">
      <c r="A748" s="390"/>
      <c r="B748" s="184" t="s">
        <v>806</v>
      </c>
      <c r="C748" s="740" t="s">
        <v>38</v>
      </c>
      <c r="D748" s="740"/>
      <c r="E748" s="740">
        <v>102.2</v>
      </c>
      <c r="F748" s="876"/>
      <c r="G748" s="867"/>
    </row>
    <row r="749" spans="1:7" s="421" customFormat="1" ht="14.25" customHeight="1" x14ac:dyDescent="0.25">
      <c r="A749" s="390"/>
      <c r="B749" s="184" t="s">
        <v>807</v>
      </c>
      <c r="C749" s="740" t="s">
        <v>38</v>
      </c>
      <c r="D749" s="740"/>
      <c r="E749" s="740">
        <v>102.4</v>
      </c>
      <c r="F749" s="876"/>
      <c r="G749" s="867"/>
    </row>
    <row r="750" spans="1:7" s="421" customFormat="1" ht="14.25" customHeight="1" x14ac:dyDescent="0.25">
      <c r="A750" s="390"/>
      <c r="B750" s="184" t="s">
        <v>808</v>
      </c>
      <c r="C750" s="740" t="s">
        <v>38</v>
      </c>
      <c r="D750" s="740"/>
      <c r="E750" s="740">
        <v>102.5</v>
      </c>
      <c r="F750" s="876"/>
      <c r="G750" s="867"/>
    </row>
    <row r="751" spans="1:7" s="421" customFormat="1" ht="14.25" customHeight="1" x14ac:dyDescent="0.25">
      <c r="A751" s="390"/>
      <c r="B751" s="184" t="s">
        <v>809</v>
      </c>
      <c r="C751" s="740" t="s">
        <v>38</v>
      </c>
      <c r="D751" s="740"/>
      <c r="E751" s="740">
        <v>102.3</v>
      </c>
      <c r="F751" s="876"/>
      <c r="G751" s="867"/>
    </row>
    <row r="752" spans="1:7" s="421" customFormat="1" ht="14.25" customHeight="1" x14ac:dyDescent="0.25">
      <c r="A752" s="390"/>
      <c r="B752" s="184" t="s">
        <v>810</v>
      </c>
      <c r="C752" s="740" t="s">
        <v>38</v>
      </c>
      <c r="D752" s="740"/>
      <c r="E752" s="740">
        <v>102</v>
      </c>
      <c r="F752" s="876"/>
      <c r="G752" s="867"/>
    </row>
    <row r="753" spans="1:7" s="421" customFormat="1" ht="14.25" customHeight="1" x14ac:dyDescent="0.25">
      <c r="A753" s="390"/>
      <c r="B753" s="184" t="s">
        <v>811</v>
      </c>
      <c r="C753" s="740" t="s">
        <v>38</v>
      </c>
      <c r="D753" s="740"/>
      <c r="E753" s="740">
        <v>102.4</v>
      </c>
      <c r="F753" s="876"/>
      <c r="G753" s="867"/>
    </row>
    <row r="754" spans="1:7" s="421" customFormat="1" ht="14.25" customHeight="1" x14ac:dyDescent="0.25">
      <c r="A754" s="390"/>
      <c r="B754" s="184" t="s">
        <v>812</v>
      </c>
      <c r="C754" s="740" t="s">
        <v>38</v>
      </c>
      <c r="D754" s="740"/>
      <c r="E754" s="740">
        <v>102.5</v>
      </c>
      <c r="F754" s="876"/>
      <c r="G754" s="867"/>
    </row>
    <row r="755" spans="1:7" s="421" customFormat="1" ht="14.25" customHeight="1" x14ac:dyDescent="0.25">
      <c r="A755" s="390"/>
      <c r="B755" s="184" t="s">
        <v>813</v>
      </c>
      <c r="C755" s="740" t="s">
        <v>38</v>
      </c>
      <c r="D755" s="740"/>
      <c r="E755" s="740">
        <v>102.5</v>
      </c>
      <c r="F755" s="876"/>
      <c r="G755" s="867"/>
    </row>
    <row r="756" spans="1:7" s="421" customFormat="1" ht="14.25" customHeight="1" x14ac:dyDescent="0.25">
      <c r="A756" s="390"/>
      <c r="B756" s="184" t="s">
        <v>754</v>
      </c>
      <c r="C756" s="740" t="s">
        <v>38</v>
      </c>
      <c r="D756" s="740"/>
      <c r="E756" s="740">
        <v>102.5</v>
      </c>
      <c r="F756" s="877"/>
      <c r="G756" s="867"/>
    </row>
    <row r="757" spans="1:7" s="421" customFormat="1" ht="47.25" x14ac:dyDescent="0.25">
      <c r="A757" s="195">
        <v>75</v>
      </c>
      <c r="B757" s="184" t="s">
        <v>880</v>
      </c>
      <c r="C757" s="390" t="s">
        <v>38</v>
      </c>
      <c r="D757" s="740"/>
      <c r="E757" s="740">
        <v>40</v>
      </c>
      <c r="F757" s="262">
        <v>43.2</v>
      </c>
      <c r="G757" s="743"/>
    </row>
    <row r="758" spans="1:7" s="421" customFormat="1" ht="14.25" customHeight="1" x14ac:dyDescent="0.25">
      <c r="A758" s="390"/>
      <c r="B758" s="184" t="s">
        <v>801</v>
      </c>
      <c r="C758" s="740" t="s">
        <v>38</v>
      </c>
      <c r="D758" s="740"/>
      <c r="E758" s="740">
        <v>50.7</v>
      </c>
      <c r="F758" s="262">
        <v>52.3</v>
      </c>
      <c r="G758" s="743"/>
    </row>
    <row r="759" spans="1:7" s="421" customFormat="1" ht="14.25" customHeight="1" x14ac:dyDescent="0.25">
      <c r="A759" s="390"/>
      <c r="B759" s="184" t="s">
        <v>802</v>
      </c>
      <c r="C759" s="740" t="s">
        <v>38</v>
      </c>
      <c r="D759" s="740"/>
      <c r="E759" s="740">
        <v>85</v>
      </c>
      <c r="F759" s="262">
        <v>86.1</v>
      </c>
      <c r="G759" s="743"/>
    </row>
    <row r="760" spans="1:7" s="421" customFormat="1" ht="14.25" customHeight="1" x14ac:dyDescent="0.25">
      <c r="A760" s="390"/>
      <c r="B760" s="184" t="s">
        <v>803</v>
      </c>
      <c r="C760" s="740" t="s">
        <v>38</v>
      </c>
      <c r="D760" s="740"/>
      <c r="E760" s="740">
        <v>38</v>
      </c>
      <c r="F760" s="262">
        <v>39.4</v>
      </c>
      <c r="G760" s="743"/>
    </row>
    <row r="761" spans="1:7" s="421" customFormat="1" ht="14.25" customHeight="1" x14ac:dyDescent="0.25">
      <c r="A761" s="390"/>
      <c r="B761" s="184" t="s">
        <v>804</v>
      </c>
      <c r="C761" s="740" t="s">
        <v>38</v>
      </c>
      <c r="D761" s="740"/>
      <c r="E761" s="740">
        <v>44</v>
      </c>
      <c r="F761" s="262">
        <v>45</v>
      </c>
      <c r="G761" s="743"/>
    </row>
    <row r="762" spans="1:7" s="421" customFormat="1" ht="14.25" customHeight="1" x14ac:dyDescent="0.25">
      <c r="A762" s="390"/>
      <c r="B762" s="184" t="s">
        <v>805</v>
      </c>
      <c r="C762" s="740" t="s">
        <v>38</v>
      </c>
      <c r="D762" s="740"/>
      <c r="E762" s="740">
        <v>48</v>
      </c>
      <c r="F762" s="262">
        <v>49.4</v>
      </c>
      <c r="G762" s="743"/>
    </row>
    <row r="763" spans="1:7" s="421" customFormat="1" ht="14.25" customHeight="1" x14ac:dyDescent="0.25">
      <c r="A763" s="390"/>
      <c r="B763" s="184" t="s">
        <v>816</v>
      </c>
      <c r="C763" s="740" t="s">
        <v>38</v>
      </c>
      <c r="D763" s="740"/>
      <c r="E763" s="740">
        <v>40</v>
      </c>
      <c r="F763" s="262">
        <v>40.9</v>
      </c>
      <c r="G763" s="743"/>
    </row>
    <row r="764" spans="1:7" s="421" customFormat="1" ht="14.25" customHeight="1" x14ac:dyDescent="0.25">
      <c r="A764" s="390"/>
      <c r="B764" s="184" t="s">
        <v>807</v>
      </c>
      <c r="C764" s="740" t="s">
        <v>38</v>
      </c>
      <c r="D764" s="740"/>
      <c r="E764" s="740">
        <v>36.200000000000003</v>
      </c>
      <c r="F764" s="262">
        <v>37.700000000000003</v>
      </c>
      <c r="G764" s="743"/>
    </row>
    <row r="765" spans="1:7" s="421" customFormat="1" ht="14.25" customHeight="1" x14ac:dyDescent="0.25">
      <c r="A765" s="390"/>
      <c r="B765" s="184" t="s">
        <v>808</v>
      </c>
      <c r="C765" s="740" t="s">
        <v>38</v>
      </c>
      <c r="D765" s="740"/>
      <c r="E765" s="740">
        <v>38</v>
      </c>
      <c r="F765" s="262">
        <v>38.299999999999997</v>
      </c>
      <c r="G765" s="743"/>
    </row>
    <row r="766" spans="1:7" s="421" customFormat="1" ht="14.25" customHeight="1" x14ac:dyDescent="0.25">
      <c r="A766" s="390"/>
      <c r="B766" s="184" t="s">
        <v>881</v>
      </c>
      <c r="C766" s="740" t="s">
        <v>38</v>
      </c>
      <c r="D766" s="740"/>
      <c r="E766" s="740">
        <v>36</v>
      </c>
      <c r="F766" s="262">
        <v>36</v>
      </c>
      <c r="G766" s="743"/>
    </row>
    <row r="767" spans="1:7" s="421" customFormat="1" ht="14.25" customHeight="1" x14ac:dyDescent="0.25">
      <c r="A767" s="390"/>
      <c r="B767" s="184" t="s">
        <v>810</v>
      </c>
      <c r="C767" s="740" t="s">
        <v>38</v>
      </c>
      <c r="D767" s="740"/>
      <c r="E767" s="740">
        <v>34.6</v>
      </c>
      <c r="F767" s="262">
        <v>35.4</v>
      </c>
      <c r="G767" s="743"/>
    </row>
    <row r="768" spans="1:7" s="421" customFormat="1" ht="14.25" customHeight="1" x14ac:dyDescent="0.25">
      <c r="A768" s="390"/>
      <c r="B768" s="184" t="s">
        <v>811</v>
      </c>
      <c r="C768" s="740" t="s">
        <v>38</v>
      </c>
      <c r="D768" s="740"/>
      <c r="E768" s="740">
        <v>40.1</v>
      </c>
      <c r="F768" s="262">
        <v>40.5</v>
      </c>
      <c r="G768" s="743"/>
    </row>
    <row r="769" spans="1:7" s="421" customFormat="1" ht="14.25" customHeight="1" x14ac:dyDescent="0.25">
      <c r="A769" s="390"/>
      <c r="B769" s="184" t="s">
        <v>812</v>
      </c>
      <c r="C769" s="740" t="s">
        <v>38</v>
      </c>
      <c r="D769" s="740"/>
      <c r="E769" s="740">
        <v>93.4</v>
      </c>
      <c r="F769" s="262">
        <v>94.4</v>
      </c>
      <c r="G769" s="743"/>
    </row>
    <row r="770" spans="1:7" s="421" customFormat="1" ht="14.25" customHeight="1" x14ac:dyDescent="0.25">
      <c r="A770" s="390"/>
      <c r="B770" s="184" t="s">
        <v>845</v>
      </c>
      <c r="C770" s="740" t="s">
        <v>38</v>
      </c>
      <c r="D770" s="740"/>
      <c r="E770" s="740">
        <v>47.5</v>
      </c>
      <c r="F770" s="262">
        <v>47.8</v>
      </c>
      <c r="G770" s="743"/>
    </row>
    <row r="771" spans="1:7" s="421" customFormat="1" ht="14.25" customHeight="1" x14ac:dyDescent="0.25">
      <c r="A771" s="390"/>
      <c r="B771" s="184" t="s">
        <v>778</v>
      </c>
      <c r="C771" s="740" t="s">
        <v>38</v>
      </c>
      <c r="D771" s="740"/>
      <c r="E771" s="740">
        <v>33.1</v>
      </c>
      <c r="F771" s="262">
        <v>34.9</v>
      </c>
      <c r="G771" s="743"/>
    </row>
    <row r="772" spans="1:7" s="421" customFormat="1" ht="31.5" x14ac:dyDescent="0.25">
      <c r="A772" s="195">
        <v>76</v>
      </c>
      <c r="B772" s="184" t="s">
        <v>882</v>
      </c>
      <c r="C772" s="390" t="s">
        <v>38</v>
      </c>
      <c r="D772" s="740"/>
      <c r="E772" s="740">
        <v>8</v>
      </c>
      <c r="F772" s="262">
        <v>10.4</v>
      </c>
      <c r="G772" s="743"/>
    </row>
    <row r="773" spans="1:7" s="421" customFormat="1" ht="14.25" customHeight="1" x14ac:dyDescent="0.25">
      <c r="A773" s="390"/>
      <c r="B773" s="184" t="s">
        <v>801</v>
      </c>
      <c r="C773" s="740" t="s">
        <v>38</v>
      </c>
      <c r="D773" s="740"/>
      <c r="E773" s="740">
        <v>4</v>
      </c>
      <c r="F773" s="262">
        <v>4.5</v>
      </c>
      <c r="G773" s="743"/>
    </row>
    <row r="774" spans="1:7" s="421" customFormat="1" ht="14.25" customHeight="1" x14ac:dyDescent="0.25">
      <c r="A774" s="390"/>
      <c r="B774" s="184" t="s">
        <v>802</v>
      </c>
      <c r="C774" s="740" t="s">
        <v>38</v>
      </c>
      <c r="D774" s="740"/>
      <c r="E774" s="740">
        <v>3.2</v>
      </c>
      <c r="F774" s="262">
        <v>5</v>
      </c>
      <c r="G774" s="743"/>
    </row>
    <row r="775" spans="1:7" s="421" customFormat="1" ht="14.25" customHeight="1" x14ac:dyDescent="0.25">
      <c r="A775" s="390"/>
      <c r="B775" s="184" t="s">
        <v>803</v>
      </c>
      <c r="C775" s="740" t="s">
        <v>38</v>
      </c>
      <c r="D775" s="740"/>
      <c r="E775" s="740">
        <v>4.5</v>
      </c>
      <c r="F775" s="262">
        <v>4.5</v>
      </c>
      <c r="G775" s="743"/>
    </row>
    <row r="776" spans="1:7" s="421" customFormat="1" ht="14.25" customHeight="1" x14ac:dyDescent="0.25">
      <c r="A776" s="390"/>
      <c r="B776" s="184" t="s">
        <v>804</v>
      </c>
      <c r="C776" s="740" t="s">
        <v>38</v>
      </c>
      <c r="D776" s="740"/>
      <c r="E776" s="740">
        <v>4.5</v>
      </c>
      <c r="F776" s="262">
        <v>5.5</v>
      </c>
      <c r="G776" s="743"/>
    </row>
    <row r="777" spans="1:7" s="421" customFormat="1" ht="14.25" customHeight="1" x14ac:dyDescent="0.25">
      <c r="A777" s="390"/>
      <c r="B777" s="184" t="s">
        <v>805</v>
      </c>
      <c r="C777" s="740" t="s">
        <v>38</v>
      </c>
      <c r="D777" s="740"/>
      <c r="E777" s="740">
        <v>5.3</v>
      </c>
      <c r="F777" s="262">
        <v>5</v>
      </c>
      <c r="G777" s="743"/>
    </row>
    <row r="778" spans="1:7" s="421" customFormat="1" ht="14.25" customHeight="1" x14ac:dyDescent="0.25">
      <c r="A778" s="390"/>
      <c r="B778" s="184" t="s">
        <v>816</v>
      </c>
      <c r="C778" s="740" t="s">
        <v>38</v>
      </c>
      <c r="D778" s="740"/>
      <c r="E778" s="740">
        <v>6</v>
      </c>
      <c r="F778" s="262">
        <v>7.3</v>
      </c>
      <c r="G778" s="743"/>
    </row>
    <row r="779" spans="1:7" s="421" customFormat="1" ht="14.25" customHeight="1" x14ac:dyDescent="0.25">
      <c r="A779" s="390"/>
      <c r="B779" s="184" t="s">
        <v>807</v>
      </c>
      <c r="C779" s="740" t="s">
        <v>38</v>
      </c>
      <c r="D779" s="740"/>
      <c r="E779" s="740">
        <v>6.3</v>
      </c>
      <c r="F779" s="262">
        <v>7.7</v>
      </c>
      <c r="G779" s="743"/>
    </row>
    <row r="780" spans="1:7" s="421" customFormat="1" ht="14.25" customHeight="1" x14ac:dyDescent="0.25">
      <c r="A780" s="390"/>
      <c r="B780" s="184" t="s">
        <v>808</v>
      </c>
      <c r="C780" s="740" t="s">
        <v>38</v>
      </c>
      <c r="D780" s="740"/>
      <c r="E780" s="740">
        <v>6</v>
      </c>
      <c r="F780" s="262">
        <v>6.6</v>
      </c>
      <c r="G780" s="743"/>
    </row>
    <row r="781" spans="1:7" s="421" customFormat="1" ht="14.25" customHeight="1" x14ac:dyDescent="0.25">
      <c r="A781" s="390"/>
      <c r="B781" s="184" t="s">
        <v>881</v>
      </c>
      <c r="C781" s="740" t="s">
        <v>38</v>
      </c>
      <c r="D781" s="740"/>
      <c r="E781" s="740">
        <v>6.5</v>
      </c>
      <c r="F781" s="262">
        <v>6.8</v>
      </c>
      <c r="G781" s="743"/>
    </row>
    <row r="782" spans="1:7" s="421" customFormat="1" ht="14.25" customHeight="1" x14ac:dyDescent="0.25">
      <c r="A782" s="390"/>
      <c r="B782" s="184" t="s">
        <v>810</v>
      </c>
      <c r="C782" s="740" t="s">
        <v>38</v>
      </c>
      <c r="D782" s="740"/>
      <c r="E782" s="740">
        <v>5</v>
      </c>
      <c r="F782" s="262">
        <v>5.4</v>
      </c>
      <c r="G782" s="743"/>
    </row>
    <row r="783" spans="1:7" s="421" customFormat="1" ht="14.25" customHeight="1" x14ac:dyDescent="0.25">
      <c r="A783" s="390"/>
      <c r="B783" s="184" t="s">
        <v>811</v>
      </c>
      <c r="C783" s="740" t="s">
        <v>38</v>
      </c>
      <c r="D783" s="740"/>
      <c r="E783" s="740">
        <v>3.9</v>
      </c>
      <c r="F783" s="262">
        <v>5</v>
      </c>
      <c r="G783" s="743"/>
    </row>
    <row r="784" spans="1:7" s="421" customFormat="1" ht="14.25" customHeight="1" x14ac:dyDescent="0.25">
      <c r="A784" s="390"/>
      <c r="B784" s="184" t="s">
        <v>812</v>
      </c>
      <c r="C784" s="740" t="s">
        <v>38</v>
      </c>
      <c r="D784" s="740"/>
      <c r="E784" s="740">
        <v>6.7</v>
      </c>
      <c r="F784" s="262">
        <v>6.7</v>
      </c>
      <c r="G784" s="743"/>
    </row>
    <row r="785" spans="1:7" s="421" customFormat="1" ht="14.25" customHeight="1" x14ac:dyDescent="0.25">
      <c r="A785" s="390"/>
      <c r="B785" s="184" t="s">
        <v>845</v>
      </c>
      <c r="C785" s="740" t="s">
        <v>38</v>
      </c>
      <c r="D785" s="740"/>
      <c r="E785" s="740">
        <v>5</v>
      </c>
      <c r="F785" s="262">
        <v>5.5</v>
      </c>
      <c r="G785" s="743"/>
    </row>
    <row r="786" spans="1:7" s="421" customFormat="1" ht="14.25" customHeight="1" x14ac:dyDescent="0.25">
      <c r="A786" s="390"/>
      <c r="B786" s="184" t="s">
        <v>778</v>
      </c>
      <c r="C786" s="740" t="s">
        <v>38</v>
      </c>
      <c r="D786" s="740"/>
      <c r="E786" s="740">
        <v>13</v>
      </c>
      <c r="F786" s="262">
        <v>17.2</v>
      </c>
      <c r="G786" s="743"/>
    </row>
    <row r="787" spans="1:7" s="421" customFormat="1" ht="47.25" x14ac:dyDescent="0.25">
      <c r="A787" s="195">
        <v>77</v>
      </c>
      <c r="B787" s="184" t="s">
        <v>883</v>
      </c>
      <c r="C787" s="390" t="s">
        <v>38</v>
      </c>
      <c r="D787" s="740"/>
      <c r="E787" s="740">
        <v>6</v>
      </c>
      <c r="F787" s="262">
        <v>7.8</v>
      </c>
      <c r="G787" s="743"/>
    </row>
    <row r="788" spans="1:7" s="421" customFormat="1" ht="14.25" customHeight="1" x14ac:dyDescent="0.25">
      <c r="A788" s="390"/>
      <c r="B788" s="184" t="s">
        <v>801</v>
      </c>
      <c r="C788" s="740" t="s">
        <v>38</v>
      </c>
      <c r="D788" s="740"/>
      <c r="E788" s="740">
        <v>3.5</v>
      </c>
      <c r="F788" s="262">
        <v>4.0999999999999996</v>
      </c>
      <c r="G788" s="743"/>
    </row>
    <row r="789" spans="1:7" s="421" customFormat="1" ht="14.25" customHeight="1" x14ac:dyDescent="0.25">
      <c r="A789" s="390"/>
      <c r="B789" s="184" t="s">
        <v>802</v>
      </c>
      <c r="C789" s="740" t="s">
        <v>38</v>
      </c>
      <c r="D789" s="740"/>
      <c r="E789" s="740">
        <v>3.6</v>
      </c>
      <c r="F789" s="262">
        <v>3.9</v>
      </c>
      <c r="G789" s="743"/>
    </row>
    <row r="790" spans="1:7" s="421" customFormat="1" ht="14.25" customHeight="1" x14ac:dyDescent="0.25">
      <c r="A790" s="390"/>
      <c r="B790" s="184" t="s">
        <v>803</v>
      </c>
      <c r="C790" s="740" t="s">
        <v>38</v>
      </c>
      <c r="D790" s="740"/>
      <c r="E790" s="740">
        <v>3.3</v>
      </c>
      <c r="F790" s="262">
        <v>3.9</v>
      </c>
      <c r="G790" s="743"/>
    </row>
    <row r="791" spans="1:7" s="421" customFormat="1" ht="14.25" customHeight="1" x14ac:dyDescent="0.25">
      <c r="A791" s="390"/>
      <c r="B791" s="184" t="s">
        <v>804</v>
      </c>
      <c r="C791" s="740" t="s">
        <v>38</v>
      </c>
      <c r="D791" s="740"/>
      <c r="E791" s="740">
        <v>4.5</v>
      </c>
      <c r="F791" s="262">
        <v>4.5</v>
      </c>
      <c r="G791" s="743"/>
    </row>
    <row r="792" spans="1:7" s="421" customFormat="1" ht="14.25" customHeight="1" x14ac:dyDescent="0.25">
      <c r="A792" s="390"/>
      <c r="B792" s="184" t="s">
        <v>805</v>
      </c>
      <c r="C792" s="740" t="s">
        <v>38</v>
      </c>
      <c r="D792" s="740"/>
      <c r="E792" s="740">
        <v>2.8</v>
      </c>
      <c r="F792" s="262">
        <v>3.9</v>
      </c>
      <c r="G792" s="743"/>
    </row>
    <row r="793" spans="1:7" s="421" customFormat="1" ht="14.25" customHeight="1" x14ac:dyDescent="0.25">
      <c r="A793" s="390"/>
      <c r="B793" s="184" t="s">
        <v>816</v>
      </c>
      <c r="C793" s="740" t="s">
        <v>38</v>
      </c>
      <c r="D793" s="740"/>
      <c r="E793" s="740">
        <v>6</v>
      </c>
      <c r="F793" s="262">
        <v>6.4</v>
      </c>
      <c r="G793" s="743"/>
    </row>
    <row r="794" spans="1:7" s="421" customFormat="1" ht="14.25" customHeight="1" x14ac:dyDescent="0.25">
      <c r="A794" s="390"/>
      <c r="B794" s="184" t="s">
        <v>807</v>
      </c>
      <c r="C794" s="740" t="s">
        <v>38</v>
      </c>
      <c r="D794" s="740"/>
      <c r="E794" s="740">
        <v>4</v>
      </c>
      <c r="F794" s="262">
        <v>4.5</v>
      </c>
      <c r="G794" s="743"/>
    </row>
    <row r="795" spans="1:7" s="421" customFormat="1" ht="14.25" customHeight="1" x14ac:dyDescent="0.25">
      <c r="A795" s="390"/>
      <c r="B795" s="184" t="s">
        <v>808</v>
      </c>
      <c r="C795" s="740" t="s">
        <v>38</v>
      </c>
      <c r="D795" s="740"/>
      <c r="E795" s="740">
        <v>6</v>
      </c>
      <c r="F795" s="262">
        <v>5.5</v>
      </c>
      <c r="G795" s="743"/>
    </row>
    <row r="796" spans="1:7" s="421" customFormat="1" ht="14.25" customHeight="1" x14ac:dyDescent="0.25">
      <c r="A796" s="390"/>
      <c r="B796" s="184" t="s">
        <v>881</v>
      </c>
      <c r="C796" s="740" t="s">
        <v>38</v>
      </c>
      <c r="D796" s="740"/>
      <c r="E796" s="740">
        <v>3.8</v>
      </c>
      <c r="F796" s="262">
        <v>4.0999999999999996</v>
      </c>
      <c r="G796" s="743"/>
    </row>
    <row r="797" spans="1:7" s="421" customFormat="1" ht="14.25" customHeight="1" x14ac:dyDescent="0.25">
      <c r="A797" s="390"/>
      <c r="B797" s="184" t="s">
        <v>810</v>
      </c>
      <c r="C797" s="740" t="s">
        <v>38</v>
      </c>
      <c r="D797" s="740"/>
      <c r="E797" s="740">
        <v>3.5</v>
      </c>
      <c r="F797" s="262">
        <v>4.0999999999999996</v>
      </c>
      <c r="G797" s="743"/>
    </row>
    <row r="798" spans="1:7" s="421" customFormat="1" ht="14.25" customHeight="1" x14ac:dyDescent="0.25">
      <c r="A798" s="390"/>
      <c r="B798" s="184" t="s">
        <v>811</v>
      </c>
      <c r="C798" s="740" t="s">
        <v>38</v>
      </c>
      <c r="D798" s="740"/>
      <c r="E798" s="740">
        <v>2.7</v>
      </c>
      <c r="F798" s="262">
        <v>3.9</v>
      </c>
      <c r="G798" s="743"/>
    </row>
    <row r="799" spans="1:7" s="421" customFormat="1" ht="14.25" customHeight="1" x14ac:dyDescent="0.25">
      <c r="A799" s="390"/>
      <c r="B799" s="184" t="s">
        <v>812</v>
      </c>
      <c r="C799" s="740" t="s">
        <v>38</v>
      </c>
      <c r="D799" s="740"/>
      <c r="E799" s="740">
        <v>4</v>
      </c>
      <c r="F799" s="262">
        <v>5</v>
      </c>
      <c r="G799" s="743"/>
    </row>
    <row r="800" spans="1:7" s="421" customFormat="1" ht="14.25" customHeight="1" x14ac:dyDescent="0.25">
      <c r="A800" s="390"/>
      <c r="B800" s="184" t="s">
        <v>845</v>
      </c>
      <c r="C800" s="740" t="s">
        <v>38</v>
      </c>
      <c r="D800" s="740"/>
      <c r="E800" s="740">
        <v>4</v>
      </c>
      <c r="F800" s="262">
        <v>4.4000000000000004</v>
      </c>
      <c r="G800" s="743"/>
    </row>
    <row r="801" spans="1:7" s="421" customFormat="1" ht="14.25" customHeight="1" x14ac:dyDescent="0.25">
      <c r="A801" s="390"/>
      <c r="B801" s="184" t="s">
        <v>778</v>
      </c>
      <c r="C801" s="740" t="s">
        <v>38</v>
      </c>
      <c r="D801" s="740"/>
      <c r="E801" s="740">
        <v>10</v>
      </c>
      <c r="F801" s="262">
        <v>12.9</v>
      </c>
      <c r="G801" s="743"/>
    </row>
    <row r="802" spans="1:7" s="421" customFormat="1" ht="31.5" x14ac:dyDescent="0.25">
      <c r="A802" s="195">
        <v>78</v>
      </c>
      <c r="B802" s="184" t="s">
        <v>884</v>
      </c>
      <c r="C802" s="390" t="s">
        <v>38</v>
      </c>
      <c r="D802" s="740"/>
      <c r="E802" s="740">
        <v>8.5</v>
      </c>
      <c r="F802" s="262">
        <v>5.5</v>
      </c>
      <c r="G802" s="743"/>
    </row>
    <row r="803" spans="1:7" s="421" customFormat="1" ht="14.25" customHeight="1" x14ac:dyDescent="0.25">
      <c r="A803" s="390"/>
      <c r="B803" s="184" t="s">
        <v>778</v>
      </c>
      <c r="C803" s="740" t="s">
        <v>38</v>
      </c>
      <c r="D803" s="740"/>
      <c r="E803" s="740">
        <v>10.3</v>
      </c>
      <c r="F803" s="262">
        <v>9.4</v>
      </c>
      <c r="G803" s="743"/>
    </row>
    <row r="804" spans="1:7" s="421" customFormat="1" ht="14.25" customHeight="1" x14ac:dyDescent="0.25">
      <c r="A804" s="390"/>
      <c r="B804" s="184" t="s">
        <v>951</v>
      </c>
      <c r="C804" s="740" t="s">
        <v>38</v>
      </c>
      <c r="D804" s="740"/>
      <c r="E804" s="740">
        <v>0.5</v>
      </c>
      <c r="F804" s="262">
        <v>0</v>
      </c>
      <c r="G804" s="743"/>
    </row>
    <row r="805" spans="1:7" s="421" customFormat="1" ht="14.25" customHeight="1" x14ac:dyDescent="0.25">
      <c r="A805" s="390"/>
      <c r="B805" s="184" t="s">
        <v>952</v>
      </c>
      <c r="C805" s="740" t="s">
        <v>38</v>
      </c>
      <c r="D805" s="740"/>
      <c r="E805" s="740">
        <v>1.4</v>
      </c>
      <c r="F805" s="262">
        <v>0</v>
      </c>
      <c r="G805" s="743"/>
    </row>
    <row r="806" spans="1:7" s="421" customFormat="1" ht="14.25" customHeight="1" x14ac:dyDescent="0.25">
      <c r="A806" s="390"/>
      <c r="B806" s="184" t="s">
        <v>953</v>
      </c>
      <c r="C806" s="740" t="s">
        <v>38</v>
      </c>
      <c r="D806" s="740"/>
      <c r="E806" s="740">
        <v>0.27</v>
      </c>
      <c r="F806" s="262">
        <v>0</v>
      </c>
      <c r="G806" s="743"/>
    </row>
    <row r="807" spans="1:7" s="421" customFormat="1" ht="14.25" customHeight="1" x14ac:dyDescent="0.25">
      <c r="A807" s="390"/>
      <c r="B807" s="184" t="s">
        <v>954</v>
      </c>
      <c r="C807" s="740" t="s">
        <v>38</v>
      </c>
      <c r="D807" s="740"/>
      <c r="E807" s="740">
        <v>0.8</v>
      </c>
      <c r="F807" s="262">
        <v>0.5</v>
      </c>
      <c r="G807" s="743"/>
    </row>
    <row r="808" spans="1:7" s="421" customFormat="1" ht="14.25" customHeight="1" x14ac:dyDescent="0.25">
      <c r="A808" s="390"/>
      <c r="B808" s="184" t="s">
        <v>955</v>
      </c>
      <c r="C808" s="740" t="s">
        <v>38</v>
      </c>
      <c r="D808" s="740"/>
      <c r="E808" s="740">
        <v>0.5</v>
      </c>
      <c r="F808" s="262">
        <v>0</v>
      </c>
      <c r="G808" s="743"/>
    </row>
    <row r="809" spans="1:7" s="421" customFormat="1" ht="14.25" customHeight="1" x14ac:dyDescent="0.25">
      <c r="A809" s="390"/>
      <c r="B809" s="184" t="s">
        <v>956</v>
      </c>
      <c r="C809" s="740" t="s">
        <v>38</v>
      </c>
      <c r="D809" s="740"/>
      <c r="E809" s="740">
        <v>2</v>
      </c>
      <c r="F809" s="262">
        <v>1.5</v>
      </c>
      <c r="G809" s="743"/>
    </row>
    <row r="810" spans="1:7" s="421" customFormat="1" ht="14.25" customHeight="1" x14ac:dyDescent="0.25">
      <c r="A810" s="390"/>
      <c r="B810" s="184" t="s">
        <v>957</v>
      </c>
      <c r="C810" s="740" t="s">
        <v>38</v>
      </c>
      <c r="D810" s="740"/>
      <c r="E810" s="740">
        <v>4</v>
      </c>
      <c r="F810" s="262">
        <v>1.5</v>
      </c>
      <c r="G810" s="743"/>
    </row>
    <row r="811" spans="1:7" s="421" customFormat="1" ht="14.25" customHeight="1" x14ac:dyDescent="0.25">
      <c r="A811" s="390"/>
      <c r="B811" s="184" t="s">
        <v>958</v>
      </c>
      <c r="C811" s="740" t="s">
        <v>38</v>
      </c>
      <c r="D811" s="740"/>
      <c r="E811" s="740">
        <v>2.2999999999999998</v>
      </c>
      <c r="F811" s="262">
        <v>0.5</v>
      </c>
      <c r="G811" s="743"/>
    </row>
    <row r="812" spans="1:7" s="421" customFormat="1" ht="14.25" customHeight="1" x14ac:dyDescent="0.25">
      <c r="A812" s="390"/>
      <c r="B812" s="184" t="s">
        <v>959</v>
      </c>
      <c r="C812" s="740" t="s">
        <v>38</v>
      </c>
      <c r="D812" s="740"/>
      <c r="E812" s="740">
        <v>3.3</v>
      </c>
      <c r="F812" s="262">
        <v>1.2</v>
      </c>
      <c r="G812" s="743"/>
    </row>
    <row r="813" spans="1:7" s="421" customFormat="1" ht="14.25" customHeight="1" x14ac:dyDescent="0.25">
      <c r="A813" s="390"/>
      <c r="B813" s="184" t="s">
        <v>960</v>
      </c>
      <c r="C813" s="740" t="s">
        <v>38</v>
      </c>
      <c r="D813" s="740"/>
      <c r="E813" s="740">
        <v>2.2000000000000002</v>
      </c>
      <c r="F813" s="262">
        <v>1.9</v>
      </c>
      <c r="G813" s="743"/>
    </row>
    <row r="814" spans="1:7" s="421" customFormat="1" ht="14.25" customHeight="1" x14ac:dyDescent="0.25">
      <c r="A814" s="390"/>
      <c r="B814" s="184" t="s">
        <v>961</v>
      </c>
      <c r="C814" s="740" t="s">
        <v>38</v>
      </c>
      <c r="D814" s="740"/>
      <c r="E814" s="740">
        <v>0.8</v>
      </c>
      <c r="F814" s="262">
        <v>0.7</v>
      </c>
      <c r="G814" s="743"/>
    </row>
    <row r="815" spans="1:7" s="421" customFormat="1" ht="14.25" customHeight="1" x14ac:dyDescent="0.25">
      <c r="A815" s="390"/>
      <c r="B815" s="184" t="s">
        <v>962</v>
      </c>
      <c r="C815" s="740" t="s">
        <v>38</v>
      </c>
      <c r="D815" s="740"/>
      <c r="E815" s="740">
        <v>1.8</v>
      </c>
      <c r="F815" s="262">
        <v>0</v>
      </c>
      <c r="G815" s="743"/>
    </row>
    <row r="816" spans="1:7" s="421" customFormat="1" ht="14.25" customHeight="1" x14ac:dyDescent="0.25">
      <c r="A816" s="390"/>
      <c r="B816" s="184" t="s">
        <v>963</v>
      </c>
      <c r="C816" s="740" t="s">
        <v>38</v>
      </c>
      <c r="D816" s="740"/>
      <c r="E816" s="740">
        <v>0.9</v>
      </c>
      <c r="F816" s="262">
        <v>0.6</v>
      </c>
      <c r="G816" s="743"/>
    </row>
    <row r="817" spans="1:7" s="745" customFormat="1" ht="393.75" x14ac:dyDescent="0.25">
      <c r="A817" s="195">
        <v>79</v>
      </c>
      <c r="B817" s="751" t="s">
        <v>885</v>
      </c>
      <c r="C817" s="390" t="s">
        <v>11</v>
      </c>
      <c r="D817" s="752"/>
      <c r="E817" s="752">
        <v>14.5</v>
      </c>
      <c r="F817" s="262">
        <v>18.5</v>
      </c>
      <c r="G817" s="751" t="s">
        <v>1413</v>
      </c>
    </row>
    <row r="818" spans="1:7" s="421" customFormat="1" ht="16.5" customHeight="1" x14ac:dyDescent="0.25">
      <c r="A818" s="390"/>
      <c r="B818" s="184" t="s">
        <v>736</v>
      </c>
      <c r="C818" s="855" t="s">
        <v>737</v>
      </c>
      <c r="D818" s="855"/>
      <c r="E818" s="855"/>
      <c r="F818" s="262"/>
      <c r="G818" s="743"/>
    </row>
    <row r="819" spans="1:7" s="421" customFormat="1" ht="47.25" x14ac:dyDescent="0.25">
      <c r="A819" s="195">
        <v>80</v>
      </c>
      <c r="B819" s="184" t="s">
        <v>886</v>
      </c>
      <c r="C819" s="390" t="s">
        <v>38</v>
      </c>
      <c r="D819" s="740"/>
      <c r="E819" s="740">
        <v>3</v>
      </c>
      <c r="F819" s="262">
        <v>1</v>
      </c>
      <c r="G819" s="743"/>
    </row>
    <row r="820" spans="1:7" s="421" customFormat="1" ht="14.25" customHeight="1" x14ac:dyDescent="0.25">
      <c r="A820" s="390"/>
      <c r="B820" s="184" t="s">
        <v>736</v>
      </c>
      <c r="C820" s="855" t="s">
        <v>737</v>
      </c>
      <c r="D820" s="855"/>
      <c r="E820" s="855"/>
      <c r="F820" s="262"/>
      <c r="G820" s="743"/>
    </row>
    <row r="821" spans="1:7" s="421" customFormat="1" ht="47.25" x14ac:dyDescent="0.25">
      <c r="A821" s="195">
        <v>81</v>
      </c>
      <c r="B821" s="184" t="s">
        <v>887</v>
      </c>
      <c r="C821" s="390" t="s">
        <v>38</v>
      </c>
      <c r="D821" s="740"/>
      <c r="E821" s="740">
        <v>20</v>
      </c>
      <c r="F821" s="262">
        <v>8.9</v>
      </c>
      <c r="G821" s="743"/>
    </row>
    <row r="822" spans="1:7" s="421" customFormat="1" ht="14.25" customHeight="1" x14ac:dyDescent="0.25">
      <c r="A822" s="390"/>
      <c r="B822" s="184" t="s">
        <v>736</v>
      </c>
      <c r="C822" s="855" t="s">
        <v>737</v>
      </c>
      <c r="D822" s="855"/>
      <c r="E822" s="855"/>
      <c r="F822" s="262"/>
      <c r="G822" s="743"/>
    </row>
    <row r="823" spans="1:7" s="421" customFormat="1" ht="252" customHeight="1" x14ac:dyDescent="0.25">
      <c r="A823" s="195">
        <v>82</v>
      </c>
      <c r="B823" s="184" t="s">
        <v>888</v>
      </c>
      <c r="C823" s="390" t="s">
        <v>11</v>
      </c>
      <c r="D823" s="752"/>
      <c r="E823" s="752">
        <v>31</v>
      </c>
      <c r="F823" s="262">
        <v>28.2</v>
      </c>
      <c r="G823" s="751" t="s">
        <v>1414</v>
      </c>
    </row>
    <row r="824" spans="1:7" s="421" customFormat="1" ht="14.25" customHeight="1" x14ac:dyDescent="0.25">
      <c r="A824" s="390"/>
      <c r="B824" s="184" t="s">
        <v>736</v>
      </c>
      <c r="C824" s="855" t="s">
        <v>737</v>
      </c>
      <c r="D824" s="855"/>
      <c r="E824" s="855"/>
      <c r="F824" s="262"/>
      <c r="G824" s="743"/>
    </row>
    <row r="825" spans="1:7" s="421" customFormat="1" ht="47.25" x14ac:dyDescent="0.25">
      <c r="A825" s="195">
        <v>83</v>
      </c>
      <c r="B825" s="184" t="s">
        <v>889</v>
      </c>
      <c r="C825" s="390" t="s">
        <v>38</v>
      </c>
      <c r="D825" s="740"/>
      <c r="E825" s="740">
        <v>80</v>
      </c>
      <c r="F825" s="262">
        <v>80</v>
      </c>
      <c r="G825" s="743"/>
    </row>
    <row r="826" spans="1:7" s="421" customFormat="1" ht="14.25" customHeight="1" x14ac:dyDescent="0.25">
      <c r="A826" s="390"/>
      <c r="B826" s="184" t="s">
        <v>741</v>
      </c>
      <c r="C826" s="740" t="s">
        <v>38</v>
      </c>
      <c r="D826" s="740"/>
      <c r="E826" s="740">
        <v>50</v>
      </c>
      <c r="F826" s="262">
        <v>50</v>
      </c>
      <c r="G826" s="743"/>
    </row>
    <row r="827" spans="1:7" s="421" customFormat="1" ht="14.25" customHeight="1" x14ac:dyDescent="0.25">
      <c r="A827" s="390"/>
      <c r="B827" s="184" t="s">
        <v>742</v>
      </c>
      <c r="C827" s="740" t="s">
        <v>38</v>
      </c>
      <c r="D827" s="740"/>
      <c r="E827" s="740">
        <v>50</v>
      </c>
      <c r="F827" s="262">
        <v>50</v>
      </c>
      <c r="G827" s="743"/>
    </row>
    <row r="828" spans="1:7" s="421" customFormat="1" ht="14.25" customHeight="1" x14ac:dyDescent="0.25">
      <c r="A828" s="390"/>
      <c r="B828" s="184" t="s">
        <v>743</v>
      </c>
      <c r="C828" s="740" t="s">
        <v>38</v>
      </c>
      <c r="D828" s="740"/>
      <c r="E828" s="740">
        <v>70</v>
      </c>
      <c r="F828" s="262">
        <v>70</v>
      </c>
      <c r="G828" s="743"/>
    </row>
    <row r="829" spans="1:7" s="421" customFormat="1" ht="14.25" customHeight="1" x14ac:dyDescent="0.25">
      <c r="A829" s="390"/>
      <c r="B829" s="184" t="s">
        <v>744</v>
      </c>
      <c r="C829" s="740" t="s">
        <v>38</v>
      </c>
      <c r="D829" s="740"/>
      <c r="E829" s="740">
        <v>80</v>
      </c>
      <c r="F829" s="262">
        <v>80</v>
      </c>
      <c r="G829" s="743"/>
    </row>
    <row r="830" spans="1:7" s="421" customFormat="1" ht="14.25" customHeight="1" x14ac:dyDescent="0.25">
      <c r="A830" s="390"/>
      <c r="B830" s="184" t="s">
        <v>745</v>
      </c>
      <c r="C830" s="740" t="s">
        <v>38</v>
      </c>
      <c r="D830" s="740"/>
      <c r="E830" s="740">
        <v>40</v>
      </c>
      <c r="F830" s="262">
        <v>40</v>
      </c>
      <c r="G830" s="743"/>
    </row>
    <row r="831" spans="1:7" s="421" customFormat="1" ht="14.25" customHeight="1" x14ac:dyDescent="0.25">
      <c r="A831" s="390"/>
      <c r="B831" s="184" t="s">
        <v>746</v>
      </c>
      <c r="C831" s="740" t="s">
        <v>38</v>
      </c>
      <c r="D831" s="740"/>
      <c r="E831" s="740">
        <v>80</v>
      </c>
      <c r="F831" s="262">
        <v>80</v>
      </c>
      <c r="G831" s="743"/>
    </row>
    <row r="832" spans="1:7" s="421" customFormat="1" ht="14.25" customHeight="1" x14ac:dyDescent="0.25">
      <c r="A832" s="390"/>
      <c r="B832" s="184" t="s">
        <v>747</v>
      </c>
      <c r="C832" s="740" t="s">
        <v>38</v>
      </c>
      <c r="D832" s="740"/>
      <c r="E832" s="740">
        <v>75</v>
      </c>
      <c r="F832" s="262">
        <v>75</v>
      </c>
      <c r="G832" s="743"/>
    </row>
    <row r="833" spans="1:7" s="421" customFormat="1" ht="14.25" customHeight="1" x14ac:dyDescent="0.25">
      <c r="A833" s="390"/>
      <c r="B833" s="184" t="s">
        <v>748</v>
      </c>
      <c r="C833" s="740" t="s">
        <v>38</v>
      </c>
      <c r="D833" s="740"/>
      <c r="E833" s="740">
        <v>9.9</v>
      </c>
      <c r="F833" s="262">
        <v>9.9</v>
      </c>
      <c r="G833" s="743"/>
    </row>
    <row r="834" spans="1:7" s="421" customFormat="1" ht="14.25" customHeight="1" x14ac:dyDescent="0.25">
      <c r="A834" s="390"/>
      <c r="B834" s="184" t="s">
        <v>749</v>
      </c>
      <c r="C834" s="740" t="s">
        <v>38</v>
      </c>
      <c r="D834" s="740"/>
      <c r="E834" s="740">
        <v>37.5</v>
      </c>
      <c r="F834" s="262">
        <v>37.5</v>
      </c>
      <c r="G834" s="743"/>
    </row>
    <row r="835" spans="1:7" s="421" customFormat="1" ht="14.25" customHeight="1" x14ac:dyDescent="0.25">
      <c r="A835" s="390"/>
      <c r="B835" s="184" t="s">
        <v>750</v>
      </c>
      <c r="C835" s="740" t="s">
        <v>38</v>
      </c>
      <c r="D835" s="740"/>
      <c r="E835" s="740">
        <v>75</v>
      </c>
      <c r="F835" s="262">
        <v>75</v>
      </c>
      <c r="G835" s="743"/>
    </row>
    <row r="836" spans="1:7" s="421" customFormat="1" ht="14.25" customHeight="1" x14ac:dyDescent="0.25">
      <c r="A836" s="390"/>
      <c r="B836" s="184" t="s">
        <v>751</v>
      </c>
      <c r="C836" s="740" t="s">
        <v>38</v>
      </c>
      <c r="D836" s="740"/>
      <c r="E836" s="740">
        <v>76</v>
      </c>
      <c r="F836" s="262">
        <v>76</v>
      </c>
      <c r="G836" s="743"/>
    </row>
    <row r="837" spans="1:7" s="421" customFormat="1" ht="14.25" customHeight="1" x14ac:dyDescent="0.25">
      <c r="A837" s="390"/>
      <c r="B837" s="184" t="s">
        <v>752</v>
      </c>
      <c r="C837" s="740" t="s">
        <v>38</v>
      </c>
      <c r="D837" s="740"/>
      <c r="E837" s="185">
        <v>59</v>
      </c>
      <c r="F837" s="262">
        <v>59</v>
      </c>
      <c r="G837" s="743"/>
    </row>
    <row r="838" spans="1:7" s="421" customFormat="1" ht="14.25" customHeight="1" x14ac:dyDescent="0.25">
      <c r="A838" s="390"/>
      <c r="B838" s="184" t="s">
        <v>753</v>
      </c>
      <c r="C838" s="740" t="s">
        <v>38</v>
      </c>
      <c r="D838" s="740"/>
      <c r="E838" s="740" t="s">
        <v>890</v>
      </c>
      <c r="F838" s="262">
        <v>50</v>
      </c>
      <c r="G838" s="743"/>
    </row>
    <row r="839" spans="1:7" s="421" customFormat="1" ht="14.25" customHeight="1" x14ac:dyDescent="0.25">
      <c r="A839" s="390"/>
      <c r="B839" s="184" t="s">
        <v>772</v>
      </c>
      <c r="C839" s="740" t="s">
        <v>38</v>
      </c>
      <c r="D839" s="740"/>
      <c r="E839" s="740">
        <v>81</v>
      </c>
      <c r="F839" s="262">
        <v>81</v>
      </c>
      <c r="G839" s="743"/>
    </row>
    <row r="840" spans="1:7" s="421" customFormat="1" ht="14.25" customHeight="1" x14ac:dyDescent="0.25">
      <c r="A840" s="195"/>
      <c r="B840" s="14" t="s">
        <v>486</v>
      </c>
      <c r="C840" s="740" t="s">
        <v>38</v>
      </c>
      <c r="D840" s="740"/>
      <c r="E840" s="740"/>
      <c r="F840" s="262"/>
      <c r="G840" s="743"/>
    </row>
    <row r="841" spans="1:7" s="421" customFormat="1" ht="47.25" x14ac:dyDescent="0.25">
      <c r="A841" s="195">
        <v>84</v>
      </c>
      <c r="B841" s="184" t="s">
        <v>891</v>
      </c>
      <c r="C841" s="390" t="s">
        <v>11</v>
      </c>
      <c r="D841" s="740"/>
      <c r="E841" s="740">
        <v>27.4</v>
      </c>
      <c r="F841" s="262">
        <v>28.9</v>
      </c>
      <c r="G841" s="743"/>
    </row>
    <row r="842" spans="1:7" s="421" customFormat="1" ht="14.25" customHeight="1" x14ac:dyDescent="0.25">
      <c r="A842" s="390"/>
      <c r="B842" s="184" t="s">
        <v>736</v>
      </c>
      <c r="C842" s="855" t="s">
        <v>737</v>
      </c>
      <c r="D842" s="855"/>
      <c r="E842" s="855"/>
      <c r="F842" s="262"/>
      <c r="G842" s="743"/>
    </row>
    <row r="843" spans="1:7" s="421" customFormat="1" ht="31.5" x14ac:dyDescent="0.25">
      <c r="A843" s="195">
        <v>85</v>
      </c>
      <c r="B843" s="184" t="s">
        <v>892</v>
      </c>
      <c r="C843" s="390" t="s">
        <v>38</v>
      </c>
      <c r="D843" s="752"/>
      <c r="E843" s="752">
        <v>78</v>
      </c>
      <c r="F843" s="262" t="s">
        <v>243</v>
      </c>
      <c r="G843" s="751" t="s">
        <v>1380</v>
      </c>
    </row>
    <row r="844" spans="1:7" s="421" customFormat="1" ht="14.25" customHeight="1" x14ac:dyDescent="0.25">
      <c r="A844" s="390"/>
      <c r="B844" s="184" t="s">
        <v>736</v>
      </c>
      <c r="C844" s="855" t="s">
        <v>737</v>
      </c>
      <c r="D844" s="855"/>
      <c r="E844" s="855"/>
      <c r="F844" s="262"/>
      <c r="G844" s="743"/>
    </row>
    <row r="845" spans="1:7" s="421" customFormat="1" ht="47.25" x14ac:dyDescent="0.25">
      <c r="A845" s="195">
        <v>86</v>
      </c>
      <c r="B845" s="184" t="s">
        <v>893</v>
      </c>
      <c r="C845" s="390" t="s">
        <v>38</v>
      </c>
      <c r="D845" s="752"/>
      <c r="E845" s="752">
        <v>76</v>
      </c>
      <c r="F845" s="262" t="s">
        <v>243</v>
      </c>
      <c r="G845" s="751" t="s">
        <v>1381</v>
      </c>
    </row>
    <row r="846" spans="1:7" s="421" customFormat="1" ht="14.25" customHeight="1" x14ac:dyDescent="0.25">
      <c r="A846" s="390"/>
      <c r="B846" s="184" t="s">
        <v>736</v>
      </c>
      <c r="C846" s="855" t="s">
        <v>737</v>
      </c>
      <c r="D846" s="855"/>
      <c r="E846" s="855"/>
      <c r="F846" s="262"/>
      <c r="G846" s="743"/>
    </row>
    <row r="847" spans="1:7" s="421" customFormat="1" ht="31.5" x14ac:dyDescent="0.25">
      <c r="A847" s="195">
        <v>87</v>
      </c>
      <c r="B847" s="184" t="s">
        <v>894</v>
      </c>
      <c r="C847" s="390" t="s">
        <v>38</v>
      </c>
      <c r="D847" s="740"/>
      <c r="E847" s="740">
        <v>102.4</v>
      </c>
      <c r="F847" s="262">
        <v>113.6</v>
      </c>
      <c r="G847" s="743"/>
    </row>
    <row r="848" spans="1:7" s="421" customFormat="1" x14ac:dyDescent="0.25">
      <c r="A848" s="195"/>
      <c r="B848" s="184" t="s">
        <v>801</v>
      </c>
      <c r="C848" s="390"/>
      <c r="D848" s="740"/>
      <c r="E848" s="740"/>
      <c r="F848" s="262">
        <v>248.9</v>
      </c>
      <c r="G848" s="743"/>
    </row>
    <row r="849" spans="1:7" s="421" customFormat="1" x14ac:dyDescent="0.25">
      <c r="A849" s="195"/>
      <c r="B849" s="184" t="s">
        <v>802</v>
      </c>
      <c r="C849" s="390"/>
      <c r="D849" s="740"/>
      <c r="E849" s="740"/>
      <c r="F849" s="262">
        <v>116.7</v>
      </c>
      <c r="G849" s="743"/>
    </row>
    <row r="850" spans="1:7" s="421" customFormat="1" x14ac:dyDescent="0.25">
      <c r="A850" s="195"/>
      <c r="B850" s="184" t="s">
        <v>803</v>
      </c>
      <c r="C850" s="390"/>
      <c r="D850" s="740"/>
      <c r="E850" s="740"/>
      <c r="F850" s="262">
        <v>61.9</v>
      </c>
      <c r="G850" s="743"/>
    </row>
    <row r="851" spans="1:7" s="421" customFormat="1" x14ac:dyDescent="0.25">
      <c r="A851" s="195"/>
      <c r="B851" s="184" t="s">
        <v>804</v>
      </c>
      <c r="C851" s="390"/>
      <c r="D851" s="740"/>
      <c r="E851" s="740"/>
      <c r="F851" s="262">
        <v>154.30000000000001</v>
      </c>
      <c r="G851" s="743"/>
    </row>
    <row r="852" spans="1:7" s="421" customFormat="1" x14ac:dyDescent="0.25">
      <c r="A852" s="195"/>
      <c r="B852" s="184" t="s">
        <v>805</v>
      </c>
      <c r="C852" s="390"/>
      <c r="D852" s="740"/>
      <c r="E852" s="740"/>
      <c r="F852" s="262">
        <v>88.4</v>
      </c>
      <c r="G852" s="743"/>
    </row>
    <row r="853" spans="1:7" s="421" customFormat="1" x14ac:dyDescent="0.25">
      <c r="A853" s="195"/>
      <c r="B853" s="184" t="s">
        <v>1391</v>
      </c>
      <c r="C853" s="390"/>
      <c r="D853" s="740"/>
      <c r="E853" s="740"/>
      <c r="F853" s="262">
        <v>96.6</v>
      </c>
      <c r="G853" s="743"/>
    </row>
    <row r="854" spans="1:7" s="421" customFormat="1" x14ac:dyDescent="0.25">
      <c r="A854" s="195"/>
      <c r="B854" s="184" t="s">
        <v>807</v>
      </c>
      <c r="C854" s="390"/>
      <c r="D854" s="740"/>
      <c r="E854" s="740"/>
      <c r="F854" s="262">
        <v>234</v>
      </c>
      <c r="G854" s="743"/>
    </row>
    <row r="855" spans="1:7" s="421" customFormat="1" x14ac:dyDescent="0.25">
      <c r="A855" s="195"/>
      <c r="B855" s="184" t="s">
        <v>808</v>
      </c>
      <c r="C855" s="390"/>
      <c r="D855" s="740"/>
      <c r="E855" s="740"/>
      <c r="F855" s="262">
        <v>373.7</v>
      </c>
      <c r="G855" s="743"/>
    </row>
    <row r="856" spans="1:7" s="421" customFormat="1" x14ac:dyDescent="0.25">
      <c r="A856" s="195"/>
      <c r="B856" s="184" t="s">
        <v>1392</v>
      </c>
      <c r="C856" s="390"/>
      <c r="D856" s="740"/>
      <c r="E856" s="740"/>
      <c r="F856" s="262">
        <v>101.7</v>
      </c>
      <c r="G856" s="743"/>
    </row>
    <row r="857" spans="1:7" s="421" customFormat="1" x14ac:dyDescent="0.25">
      <c r="A857" s="195"/>
      <c r="B857" s="184" t="s">
        <v>810</v>
      </c>
      <c r="C857" s="390"/>
      <c r="D857" s="740"/>
      <c r="E857" s="740"/>
      <c r="F857" s="262">
        <v>102.4</v>
      </c>
      <c r="G857" s="743"/>
    </row>
    <row r="858" spans="1:7" s="421" customFormat="1" x14ac:dyDescent="0.25">
      <c r="A858" s="195"/>
      <c r="B858" s="184" t="s">
        <v>811</v>
      </c>
      <c r="C858" s="390"/>
      <c r="D858" s="740"/>
      <c r="E858" s="740"/>
      <c r="F858" s="262">
        <v>94.3</v>
      </c>
      <c r="G858" s="743"/>
    </row>
    <row r="859" spans="1:7" s="421" customFormat="1" x14ac:dyDescent="0.25">
      <c r="A859" s="195"/>
      <c r="B859" s="184" t="s">
        <v>812</v>
      </c>
      <c r="C859" s="390"/>
      <c r="D859" s="740"/>
      <c r="E859" s="740"/>
      <c r="F859" s="262">
        <v>69.599999999999994</v>
      </c>
      <c r="G859" s="743"/>
    </row>
    <row r="860" spans="1:7" s="421" customFormat="1" x14ac:dyDescent="0.25">
      <c r="A860" s="195"/>
      <c r="B860" s="184" t="s">
        <v>813</v>
      </c>
      <c r="C860" s="390"/>
      <c r="D860" s="740"/>
      <c r="E860" s="740"/>
      <c r="F860" s="262">
        <v>9.6999999999999993</v>
      </c>
      <c r="G860" s="743"/>
    </row>
    <row r="861" spans="1:7" s="421" customFormat="1" x14ac:dyDescent="0.25">
      <c r="A861" s="195"/>
      <c r="B861" s="184" t="s">
        <v>778</v>
      </c>
      <c r="C861" s="390"/>
      <c r="D861" s="740"/>
      <c r="E861" s="740"/>
      <c r="F861" s="262">
        <v>100.4</v>
      </c>
      <c r="G861" s="743"/>
    </row>
    <row r="862" spans="1:7" s="421" customFormat="1" ht="31.5" x14ac:dyDescent="0.25">
      <c r="A862" s="195">
        <v>88</v>
      </c>
      <c r="B862" s="184" t="s">
        <v>895</v>
      </c>
      <c r="C862" s="390" t="s">
        <v>301</v>
      </c>
      <c r="D862" s="740"/>
      <c r="E862" s="740">
        <v>218.1</v>
      </c>
      <c r="F862" s="262">
        <v>218.1</v>
      </c>
      <c r="G862" s="743"/>
    </row>
    <row r="863" spans="1:7" s="421" customFormat="1" x14ac:dyDescent="0.25">
      <c r="A863" s="195"/>
      <c r="B863" s="184" t="s">
        <v>801</v>
      </c>
      <c r="C863" s="390"/>
      <c r="D863" s="740"/>
      <c r="E863" s="740"/>
      <c r="F863" s="262">
        <v>8</v>
      </c>
      <c r="G863" s="743"/>
    </row>
    <row r="864" spans="1:7" s="421" customFormat="1" x14ac:dyDescent="0.25">
      <c r="A864" s="195"/>
      <c r="B864" s="184" t="s">
        <v>802</v>
      </c>
      <c r="C864" s="390"/>
      <c r="D864" s="740"/>
      <c r="E864" s="740"/>
      <c r="F864" s="262">
        <v>3.1</v>
      </c>
      <c r="G864" s="743"/>
    </row>
    <row r="865" spans="1:7" s="421" customFormat="1" x14ac:dyDescent="0.25">
      <c r="A865" s="195"/>
      <c r="B865" s="184" t="s">
        <v>803</v>
      </c>
      <c r="C865" s="390"/>
      <c r="D865" s="740"/>
      <c r="E865" s="740"/>
      <c r="F865" s="262">
        <v>3.1</v>
      </c>
      <c r="G865" s="743"/>
    </row>
    <row r="866" spans="1:7" s="421" customFormat="1" x14ac:dyDescent="0.25">
      <c r="A866" s="195"/>
      <c r="B866" s="184" t="s">
        <v>804</v>
      </c>
      <c r="C866" s="390"/>
      <c r="D866" s="740"/>
      <c r="E866" s="740"/>
      <c r="F866" s="262">
        <v>3</v>
      </c>
      <c r="G866" s="743"/>
    </row>
    <row r="867" spans="1:7" s="421" customFormat="1" x14ac:dyDescent="0.25">
      <c r="A867" s="195"/>
      <c r="B867" s="184" t="s">
        <v>805</v>
      </c>
      <c r="C867" s="390"/>
      <c r="D867" s="740"/>
      <c r="E867" s="740"/>
      <c r="F867" s="262">
        <v>3.3</v>
      </c>
      <c r="G867" s="743"/>
    </row>
    <row r="868" spans="1:7" s="421" customFormat="1" x14ac:dyDescent="0.25">
      <c r="A868" s="195"/>
      <c r="B868" s="184" t="s">
        <v>1391</v>
      </c>
      <c r="C868" s="390"/>
      <c r="D868" s="740"/>
      <c r="E868" s="740"/>
      <c r="F868" s="262">
        <v>4.8</v>
      </c>
      <c r="G868" s="743"/>
    </row>
    <row r="869" spans="1:7" s="421" customFormat="1" x14ac:dyDescent="0.25">
      <c r="A869" s="195"/>
      <c r="B869" s="184" t="s">
        <v>807</v>
      </c>
      <c r="C869" s="390"/>
      <c r="D869" s="740"/>
      <c r="E869" s="740"/>
      <c r="F869" s="262">
        <v>15.6</v>
      </c>
      <c r="G869" s="743"/>
    </row>
    <row r="870" spans="1:7" s="421" customFormat="1" x14ac:dyDescent="0.25">
      <c r="A870" s="195"/>
      <c r="B870" s="184" t="s">
        <v>808</v>
      </c>
      <c r="C870" s="390"/>
      <c r="D870" s="740"/>
      <c r="E870" s="740"/>
      <c r="F870" s="262">
        <v>3.5</v>
      </c>
      <c r="G870" s="743"/>
    </row>
    <row r="871" spans="1:7" s="421" customFormat="1" x14ac:dyDescent="0.25">
      <c r="A871" s="195"/>
      <c r="B871" s="184" t="s">
        <v>1392</v>
      </c>
      <c r="C871" s="390"/>
      <c r="D871" s="740"/>
      <c r="E871" s="740"/>
      <c r="F871" s="262">
        <v>13.6</v>
      </c>
      <c r="G871" s="743"/>
    </row>
    <row r="872" spans="1:7" s="421" customFormat="1" x14ac:dyDescent="0.25">
      <c r="A872" s="195"/>
      <c r="B872" s="184" t="s">
        <v>810</v>
      </c>
      <c r="C872" s="390"/>
      <c r="D872" s="740"/>
      <c r="E872" s="740"/>
      <c r="F872" s="262">
        <v>10.3</v>
      </c>
      <c r="G872" s="743"/>
    </row>
    <row r="873" spans="1:7" s="421" customFormat="1" x14ac:dyDescent="0.25">
      <c r="A873" s="195"/>
      <c r="B873" s="184" t="s">
        <v>811</v>
      </c>
      <c r="C873" s="390"/>
      <c r="D873" s="740"/>
      <c r="E873" s="740"/>
      <c r="F873" s="262">
        <v>1</v>
      </c>
      <c r="G873" s="743"/>
    </row>
    <row r="874" spans="1:7" s="421" customFormat="1" x14ac:dyDescent="0.25">
      <c r="A874" s="195"/>
      <c r="B874" s="184" t="s">
        <v>812</v>
      </c>
      <c r="C874" s="390"/>
      <c r="D874" s="740"/>
      <c r="E874" s="740"/>
      <c r="F874" s="262">
        <v>3.3</v>
      </c>
      <c r="G874" s="743"/>
    </row>
    <row r="875" spans="1:7" s="421" customFormat="1" x14ac:dyDescent="0.25">
      <c r="A875" s="195"/>
      <c r="B875" s="184" t="s">
        <v>813</v>
      </c>
      <c r="C875" s="390"/>
      <c r="D875" s="740"/>
      <c r="E875" s="740"/>
      <c r="F875" s="262">
        <v>3.5</v>
      </c>
      <c r="G875" s="743"/>
    </row>
    <row r="876" spans="1:7" s="421" customFormat="1" x14ac:dyDescent="0.25">
      <c r="A876" s="195"/>
      <c r="B876" s="184" t="s">
        <v>778</v>
      </c>
      <c r="C876" s="390"/>
      <c r="D876" s="740"/>
      <c r="E876" s="740"/>
      <c r="F876" s="262">
        <v>142</v>
      </c>
      <c r="G876" s="743"/>
    </row>
    <row r="877" spans="1:7" s="421" customFormat="1" ht="78.75" x14ac:dyDescent="0.25">
      <c r="A877" s="195">
        <v>89</v>
      </c>
      <c r="B877" s="184" t="s">
        <v>896</v>
      </c>
      <c r="C877" s="390" t="s">
        <v>38</v>
      </c>
      <c r="D877" s="740"/>
      <c r="E877" s="740">
        <v>80</v>
      </c>
      <c r="F877" s="740">
        <v>91.3</v>
      </c>
      <c r="G877" s="743"/>
    </row>
    <row r="878" spans="1:7" s="421" customFormat="1" ht="14.25" customHeight="1" x14ac:dyDescent="0.25">
      <c r="A878" s="740"/>
      <c r="B878" s="184" t="s">
        <v>801</v>
      </c>
      <c r="C878" s="740" t="s">
        <v>38</v>
      </c>
      <c r="D878" s="740"/>
      <c r="E878" s="740">
        <v>80</v>
      </c>
      <c r="F878" s="192">
        <v>90.184049079754601</v>
      </c>
      <c r="G878" s="743"/>
    </row>
    <row r="879" spans="1:7" s="421" customFormat="1" ht="14.25" customHeight="1" x14ac:dyDescent="0.25">
      <c r="A879" s="740"/>
      <c r="B879" s="184" t="s">
        <v>802</v>
      </c>
      <c r="C879" s="740" t="s">
        <v>38</v>
      </c>
      <c r="D879" s="740"/>
      <c r="E879" s="740">
        <v>80</v>
      </c>
      <c r="F879" s="192">
        <v>100</v>
      </c>
      <c r="G879" s="743"/>
    </row>
    <row r="880" spans="1:7" s="421" customFormat="1" ht="14.25" customHeight="1" x14ac:dyDescent="0.25">
      <c r="A880" s="740"/>
      <c r="B880" s="184" t="s">
        <v>803</v>
      </c>
      <c r="C880" s="740" t="s">
        <v>38</v>
      </c>
      <c r="D880" s="740"/>
      <c r="E880" s="740">
        <v>80</v>
      </c>
      <c r="F880" s="192">
        <v>100</v>
      </c>
      <c r="G880" s="743"/>
    </row>
    <row r="881" spans="1:7" s="421" customFormat="1" ht="14.25" customHeight="1" x14ac:dyDescent="0.25">
      <c r="A881" s="740"/>
      <c r="B881" s="184" t="s">
        <v>804</v>
      </c>
      <c r="C881" s="740" t="s">
        <v>38</v>
      </c>
      <c r="D881" s="740"/>
      <c r="E881" s="740">
        <v>80</v>
      </c>
      <c r="F881" s="192">
        <v>90.322580645161281</v>
      </c>
      <c r="G881" s="743"/>
    </row>
    <row r="882" spans="1:7" s="421" customFormat="1" ht="14.25" customHeight="1" x14ac:dyDescent="0.25">
      <c r="A882" s="740"/>
      <c r="B882" s="184" t="s">
        <v>805</v>
      </c>
      <c r="C882" s="740" t="s">
        <v>38</v>
      </c>
      <c r="D882" s="740"/>
      <c r="E882" s="740">
        <v>80</v>
      </c>
      <c r="F882" s="192">
        <v>91.397849462365585</v>
      </c>
      <c r="G882" s="743"/>
    </row>
    <row r="883" spans="1:7" s="421" customFormat="1" ht="14.25" customHeight="1" x14ac:dyDescent="0.25">
      <c r="A883" s="740"/>
      <c r="B883" s="184" t="s">
        <v>806</v>
      </c>
      <c r="C883" s="740" t="s">
        <v>38</v>
      </c>
      <c r="D883" s="740"/>
      <c r="E883" s="740">
        <v>80</v>
      </c>
      <c r="F883" s="192">
        <v>91.588785046728972</v>
      </c>
      <c r="G883" s="743"/>
    </row>
    <row r="884" spans="1:7" s="421" customFormat="1" ht="14.25" customHeight="1" x14ac:dyDescent="0.25">
      <c r="A884" s="740"/>
      <c r="B884" s="184" t="s">
        <v>807</v>
      </c>
      <c r="C884" s="740" t="s">
        <v>38</v>
      </c>
      <c r="D884" s="740"/>
      <c r="E884" s="740">
        <v>80</v>
      </c>
      <c r="F884" s="192">
        <v>97.037037037037038</v>
      </c>
      <c r="G884" s="743"/>
    </row>
    <row r="885" spans="1:7" s="421" customFormat="1" ht="14.25" customHeight="1" x14ac:dyDescent="0.25">
      <c r="A885" s="740"/>
      <c r="B885" s="184" t="s">
        <v>808</v>
      </c>
      <c r="C885" s="740" t="s">
        <v>38</v>
      </c>
      <c r="D885" s="740"/>
      <c r="E885" s="740">
        <v>80</v>
      </c>
      <c r="F885" s="192">
        <v>89.719626168224295</v>
      </c>
      <c r="G885" s="743"/>
    </row>
    <row r="886" spans="1:7" s="421" customFormat="1" ht="14.25" customHeight="1" x14ac:dyDescent="0.25">
      <c r="A886" s="740"/>
      <c r="B886" s="184" t="s">
        <v>843</v>
      </c>
      <c r="C886" s="740" t="s">
        <v>38</v>
      </c>
      <c r="D886" s="740"/>
      <c r="E886" s="740">
        <v>80</v>
      </c>
      <c r="F886" s="192">
        <v>90</v>
      </c>
      <c r="G886" s="743"/>
    </row>
    <row r="887" spans="1:7" s="421" customFormat="1" ht="14.25" customHeight="1" x14ac:dyDescent="0.25">
      <c r="A887" s="740"/>
      <c r="B887" s="184" t="s">
        <v>810</v>
      </c>
      <c r="C887" s="740" t="s">
        <v>38</v>
      </c>
      <c r="D887" s="740"/>
      <c r="E887" s="740">
        <v>80</v>
      </c>
      <c r="F887" s="192">
        <v>90.118577075098813</v>
      </c>
      <c r="G887" s="743"/>
    </row>
    <row r="888" spans="1:7" s="421" customFormat="1" ht="14.25" customHeight="1" x14ac:dyDescent="0.25">
      <c r="A888" s="740"/>
      <c r="B888" s="184" t="s">
        <v>811</v>
      </c>
      <c r="C888" s="740" t="s">
        <v>38</v>
      </c>
      <c r="D888" s="740"/>
      <c r="E888" s="740">
        <v>80</v>
      </c>
      <c r="F888" s="17">
        <v>91.517857142857139</v>
      </c>
      <c r="G888" s="743"/>
    </row>
    <row r="889" spans="1:7" s="421" customFormat="1" ht="14.25" customHeight="1" x14ac:dyDescent="0.25">
      <c r="A889" s="740"/>
      <c r="B889" s="184" t="s">
        <v>812</v>
      </c>
      <c r="C889" s="740" t="s">
        <v>38</v>
      </c>
      <c r="D889" s="740"/>
      <c r="E889" s="740">
        <v>80</v>
      </c>
      <c r="F889" s="192">
        <v>88.311688311688314</v>
      </c>
      <c r="G889" s="743"/>
    </row>
    <row r="890" spans="1:7" s="421" customFormat="1" ht="14.25" customHeight="1" x14ac:dyDescent="0.25">
      <c r="A890" s="740"/>
      <c r="B890" s="184" t="s">
        <v>845</v>
      </c>
      <c r="C890" s="740" t="s">
        <v>38</v>
      </c>
      <c r="D890" s="740"/>
      <c r="E890" s="740">
        <v>80</v>
      </c>
      <c r="F890" s="192">
        <v>89.705882352941174</v>
      </c>
      <c r="G890" s="743"/>
    </row>
    <row r="891" spans="1:7" s="421" customFormat="1" ht="14.25" customHeight="1" x14ac:dyDescent="0.25">
      <c r="A891" s="740"/>
      <c r="B891" s="184" t="s">
        <v>778</v>
      </c>
      <c r="C891" s="740" t="s">
        <v>38</v>
      </c>
      <c r="D891" s="740"/>
      <c r="E891" s="740">
        <v>80</v>
      </c>
      <c r="F891" s="192">
        <v>89.905362776025228</v>
      </c>
      <c r="G891" s="743"/>
    </row>
    <row r="892" spans="1:7" s="421" customFormat="1" ht="63" x14ac:dyDescent="0.25">
      <c r="A892" s="195">
        <v>90</v>
      </c>
      <c r="B892" s="184" t="s">
        <v>897</v>
      </c>
      <c r="C892" s="390" t="s">
        <v>38</v>
      </c>
      <c r="D892" s="740"/>
      <c r="E892" s="740">
        <v>61</v>
      </c>
      <c r="F892" s="262">
        <v>61</v>
      </c>
      <c r="G892" s="743"/>
    </row>
    <row r="893" spans="1:7" s="421" customFormat="1" ht="14.25" customHeight="1" x14ac:dyDescent="0.25">
      <c r="A893" s="390"/>
      <c r="B893" s="184" t="s">
        <v>801</v>
      </c>
      <c r="C893" s="740" t="s">
        <v>38</v>
      </c>
      <c r="D893" s="740"/>
      <c r="E893" s="740">
        <v>51</v>
      </c>
      <c r="F893" s="262">
        <v>51</v>
      </c>
      <c r="G893" s="743"/>
    </row>
    <row r="894" spans="1:7" s="421" customFormat="1" ht="14.25" customHeight="1" x14ac:dyDescent="0.25">
      <c r="A894" s="390"/>
      <c r="B894" s="184" t="s">
        <v>802</v>
      </c>
      <c r="C894" s="740" t="s">
        <v>38</v>
      </c>
      <c r="D894" s="740"/>
      <c r="E894" s="740">
        <v>63</v>
      </c>
      <c r="F894" s="262">
        <v>63</v>
      </c>
      <c r="G894" s="743"/>
    </row>
    <row r="895" spans="1:7" s="421" customFormat="1" ht="14.25" customHeight="1" x14ac:dyDescent="0.25">
      <c r="A895" s="390"/>
      <c r="B895" s="184" t="s">
        <v>898</v>
      </c>
      <c r="C895" s="740" t="s">
        <v>38</v>
      </c>
      <c r="D895" s="740"/>
      <c r="E895" s="740">
        <v>87</v>
      </c>
      <c r="F895" s="262">
        <v>87</v>
      </c>
      <c r="G895" s="743"/>
    </row>
    <row r="896" spans="1:7" s="421" customFormat="1" ht="14.25" customHeight="1" x14ac:dyDescent="0.25">
      <c r="A896" s="390"/>
      <c r="B896" s="184" t="s">
        <v>804</v>
      </c>
      <c r="C896" s="740" t="s">
        <v>38</v>
      </c>
      <c r="D896" s="740"/>
      <c r="E896" s="740">
        <v>68</v>
      </c>
      <c r="F896" s="262">
        <v>68</v>
      </c>
      <c r="G896" s="743"/>
    </row>
    <row r="897" spans="1:7" s="421" customFormat="1" ht="14.25" customHeight="1" x14ac:dyDescent="0.25">
      <c r="A897" s="390"/>
      <c r="B897" s="184" t="s">
        <v>805</v>
      </c>
      <c r="C897" s="740" t="s">
        <v>38</v>
      </c>
      <c r="D897" s="740"/>
      <c r="E897" s="740">
        <v>59</v>
      </c>
      <c r="F897" s="262">
        <v>59</v>
      </c>
      <c r="G897" s="743"/>
    </row>
    <row r="898" spans="1:7" s="421" customFormat="1" ht="14.25" customHeight="1" x14ac:dyDescent="0.25">
      <c r="A898" s="390"/>
      <c r="B898" s="184" t="s">
        <v>899</v>
      </c>
      <c r="C898" s="740" t="s">
        <v>38</v>
      </c>
      <c r="D898" s="740"/>
      <c r="E898" s="740">
        <v>56</v>
      </c>
      <c r="F898" s="262">
        <v>56</v>
      </c>
      <c r="G898" s="743"/>
    </row>
    <row r="899" spans="1:7" s="421" customFormat="1" ht="14.25" customHeight="1" x14ac:dyDescent="0.25">
      <c r="A899" s="390"/>
      <c r="B899" s="184" t="s">
        <v>807</v>
      </c>
      <c r="C899" s="740" t="s">
        <v>38</v>
      </c>
      <c r="D899" s="740"/>
      <c r="E899" s="740">
        <v>72</v>
      </c>
      <c r="F899" s="262">
        <v>72</v>
      </c>
      <c r="G899" s="743"/>
    </row>
    <row r="900" spans="1:7" s="421" customFormat="1" ht="14.25" customHeight="1" x14ac:dyDescent="0.25">
      <c r="A900" s="390"/>
      <c r="B900" s="184" t="s">
        <v>808</v>
      </c>
      <c r="C900" s="740" t="s">
        <v>38</v>
      </c>
      <c r="D900" s="740"/>
      <c r="E900" s="740">
        <v>58</v>
      </c>
      <c r="F900" s="262">
        <v>58</v>
      </c>
      <c r="G900" s="743"/>
    </row>
    <row r="901" spans="1:7" s="421" customFormat="1" ht="14.25" customHeight="1" x14ac:dyDescent="0.25">
      <c r="A901" s="390"/>
      <c r="B901" s="184" t="s">
        <v>900</v>
      </c>
      <c r="C901" s="740" t="s">
        <v>38</v>
      </c>
      <c r="D901" s="740"/>
      <c r="E901" s="740">
        <v>52</v>
      </c>
      <c r="F901" s="262">
        <v>52</v>
      </c>
      <c r="G901" s="743"/>
    </row>
    <row r="902" spans="1:7" s="421" customFormat="1" ht="14.25" customHeight="1" x14ac:dyDescent="0.25">
      <c r="A902" s="390"/>
      <c r="B902" s="184" t="s">
        <v>810</v>
      </c>
      <c r="C902" s="740" t="s">
        <v>38</v>
      </c>
      <c r="D902" s="740"/>
      <c r="E902" s="740">
        <v>59</v>
      </c>
      <c r="F902" s="262">
        <v>59</v>
      </c>
      <c r="G902" s="743"/>
    </row>
    <row r="903" spans="1:7" s="421" customFormat="1" ht="14.25" customHeight="1" x14ac:dyDescent="0.25">
      <c r="A903" s="390"/>
      <c r="B903" s="184" t="s">
        <v>811</v>
      </c>
      <c r="C903" s="740" t="s">
        <v>38</v>
      </c>
      <c r="D903" s="740"/>
      <c r="E903" s="740">
        <v>45</v>
      </c>
      <c r="F903" s="262">
        <v>45</v>
      </c>
      <c r="G903" s="743"/>
    </row>
    <row r="904" spans="1:7" s="421" customFormat="1" ht="14.25" customHeight="1" x14ac:dyDescent="0.25">
      <c r="A904" s="390"/>
      <c r="B904" s="184" t="s">
        <v>812</v>
      </c>
      <c r="C904" s="740" t="s">
        <v>38</v>
      </c>
      <c r="D904" s="740"/>
      <c r="E904" s="740">
        <v>35</v>
      </c>
      <c r="F904" s="262">
        <v>35</v>
      </c>
      <c r="G904" s="743"/>
    </row>
    <row r="905" spans="1:7" s="421" customFormat="1" ht="14.25" customHeight="1" x14ac:dyDescent="0.25">
      <c r="A905" s="390"/>
      <c r="B905" s="184" t="s">
        <v>813</v>
      </c>
      <c r="C905" s="740" t="s">
        <v>38</v>
      </c>
      <c r="D905" s="740"/>
      <c r="E905" s="740">
        <v>87</v>
      </c>
      <c r="F905" s="262">
        <v>87</v>
      </c>
      <c r="G905" s="743"/>
    </row>
    <row r="906" spans="1:7" s="421" customFormat="1" ht="47.25" x14ac:dyDescent="0.25">
      <c r="A906" s="195">
        <v>91</v>
      </c>
      <c r="B906" s="184" t="s">
        <v>901</v>
      </c>
      <c r="C906" s="390" t="s">
        <v>38</v>
      </c>
      <c r="D906" s="740"/>
      <c r="E906" s="740">
        <v>3.4</v>
      </c>
      <c r="F906" s="262">
        <v>3.4</v>
      </c>
      <c r="G906" s="743"/>
    </row>
    <row r="907" spans="1:7" s="421" customFormat="1" ht="14.25" customHeight="1" x14ac:dyDescent="0.25">
      <c r="A907" s="390"/>
      <c r="B907" s="184" t="s">
        <v>778</v>
      </c>
      <c r="C907" s="740" t="s">
        <v>38</v>
      </c>
      <c r="D907" s="740"/>
      <c r="E907" s="740">
        <v>0</v>
      </c>
      <c r="F907" s="262">
        <v>0</v>
      </c>
      <c r="G907" s="743"/>
    </row>
    <row r="908" spans="1:7" s="421" customFormat="1" ht="14.25" customHeight="1" x14ac:dyDescent="0.25">
      <c r="A908" s="390"/>
      <c r="B908" s="184" t="s">
        <v>902</v>
      </c>
      <c r="C908" s="740" t="s">
        <v>38</v>
      </c>
      <c r="D908" s="740"/>
      <c r="E908" s="740">
        <v>4.9000000000000004</v>
      </c>
      <c r="F908" s="262">
        <v>4.9000000000000004</v>
      </c>
      <c r="G908" s="743"/>
    </row>
    <row r="909" spans="1:7" s="421" customFormat="1" ht="14.25" customHeight="1" x14ac:dyDescent="0.25">
      <c r="A909" s="390"/>
      <c r="B909" s="184" t="s">
        <v>903</v>
      </c>
      <c r="C909" s="740" t="s">
        <v>38</v>
      </c>
      <c r="D909" s="740"/>
      <c r="E909" s="740">
        <v>4.3</v>
      </c>
      <c r="F909" s="262">
        <v>4.3</v>
      </c>
      <c r="G909" s="743"/>
    </row>
    <row r="910" spans="1:7" s="421" customFormat="1" ht="14.25" customHeight="1" x14ac:dyDescent="0.25">
      <c r="A910" s="390"/>
      <c r="B910" s="184" t="s">
        <v>904</v>
      </c>
      <c r="C910" s="740" t="s">
        <v>38</v>
      </c>
      <c r="D910" s="740"/>
      <c r="E910" s="740">
        <v>0</v>
      </c>
      <c r="F910" s="262">
        <v>0</v>
      </c>
      <c r="G910" s="743"/>
    </row>
    <row r="911" spans="1:7" s="421" customFormat="1" ht="14.25" customHeight="1" x14ac:dyDescent="0.25">
      <c r="A911" s="390"/>
      <c r="B911" s="184" t="s">
        <v>905</v>
      </c>
      <c r="C911" s="740" t="s">
        <v>38</v>
      </c>
      <c r="D911" s="740"/>
      <c r="E911" s="740">
        <v>2.8</v>
      </c>
      <c r="F911" s="262">
        <v>2.8</v>
      </c>
      <c r="G911" s="743"/>
    </row>
    <row r="912" spans="1:7" s="421" customFormat="1" ht="14.25" customHeight="1" x14ac:dyDescent="0.25">
      <c r="A912" s="390"/>
      <c r="B912" s="184" t="s">
        <v>906</v>
      </c>
      <c r="C912" s="740" t="s">
        <v>38</v>
      </c>
      <c r="D912" s="740"/>
      <c r="E912" s="740">
        <v>8.1</v>
      </c>
      <c r="F912" s="262">
        <v>8.1</v>
      </c>
      <c r="G912" s="743"/>
    </row>
    <row r="913" spans="1:7" s="421" customFormat="1" ht="14.25" customHeight="1" x14ac:dyDescent="0.25">
      <c r="A913" s="390"/>
      <c r="B913" s="184" t="s">
        <v>907</v>
      </c>
      <c r="C913" s="740" t="s">
        <v>38</v>
      </c>
      <c r="D913" s="740"/>
      <c r="E913" s="740">
        <v>2.2000000000000002</v>
      </c>
      <c r="F913" s="262">
        <v>2.2000000000000002</v>
      </c>
      <c r="G913" s="743"/>
    </row>
    <row r="914" spans="1:7" s="421" customFormat="1" ht="14.25" customHeight="1" x14ac:dyDescent="0.25">
      <c r="A914" s="390"/>
      <c r="B914" s="184" t="s">
        <v>908</v>
      </c>
      <c r="C914" s="740" t="s">
        <v>38</v>
      </c>
      <c r="D914" s="740"/>
      <c r="E914" s="740">
        <v>1.8</v>
      </c>
      <c r="F914" s="262">
        <v>1.8</v>
      </c>
      <c r="G914" s="743"/>
    </row>
    <row r="915" spans="1:7" s="421" customFormat="1" ht="14.25" customHeight="1" x14ac:dyDescent="0.25">
      <c r="A915" s="390"/>
      <c r="B915" s="184" t="s">
        <v>909</v>
      </c>
      <c r="C915" s="740" t="s">
        <v>38</v>
      </c>
      <c r="D915" s="740"/>
      <c r="E915" s="740">
        <v>0</v>
      </c>
      <c r="F915" s="262">
        <v>0</v>
      </c>
      <c r="G915" s="743"/>
    </row>
    <row r="916" spans="1:7" s="421" customFormat="1" ht="14.25" customHeight="1" x14ac:dyDescent="0.25">
      <c r="A916" s="390"/>
      <c r="B916" s="184" t="s">
        <v>910</v>
      </c>
      <c r="C916" s="740" t="s">
        <v>38</v>
      </c>
      <c r="D916" s="740"/>
      <c r="E916" s="740">
        <v>2.2999999999999998</v>
      </c>
      <c r="F916" s="262">
        <v>2.2999999999999998</v>
      </c>
      <c r="G916" s="743"/>
    </row>
    <row r="917" spans="1:7" s="421" customFormat="1" ht="14.25" customHeight="1" x14ac:dyDescent="0.25">
      <c r="A917" s="390"/>
      <c r="B917" s="184" t="s">
        <v>911</v>
      </c>
      <c r="C917" s="740" t="s">
        <v>38</v>
      </c>
      <c r="D917" s="740"/>
      <c r="E917" s="740">
        <v>0</v>
      </c>
      <c r="F917" s="262">
        <v>0</v>
      </c>
      <c r="G917" s="743"/>
    </row>
    <row r="918" spans="1:7" s="421" customFormat="1" ht="14.25" customHeight="1" x14ac:dyDescent="0.25">
      <c r="A918" s="390"/>
      <c r="B918" s="184" t="s">
        <v>912</v>
      </c>
      <c r="C918" s="740" t="s">
        <v>38</v>
      </c>
      <c r="D918" s="740"/>
      <c r="E918" s="740">
        <v>5.6</v>
      </c>
      <c r="F918" s="262">
        <v>5.6</v>
      </c>
      <c r="G918" s="743"/>
    </row>
    <row r="919" spans="1:7" s="421" customFormat="1" ht="14.25" customHeight="1" x14ac:dyDescent="0.25">
      <c r="A919" s="390"/>
      <c r="B919" s="184" t="s">
        <v>913</v>
      </c>
      <c r="C919" s="740" t="s">
        <v>38</v>
      </c>
      <c r="D919" s="740"/>
      <c r="E919" s="740">
        <v>10</v>
      </c>
      <c r="F919" s="262">
        <v>10</v>
      </c>
      <c r="G919" s="743"/>
    </row>
    <row r="920" spans="1:7" s="421" customFormat="1" ht="14.25" customHeight="1" x14ac:dyDescent="0.25">
      <c r="A920" s="390"/>
      <c r="B920" s="184" t="s">
        <v>914</v>
      </c>
      <c r="C920" s="740" t="s">
        <v>38</v>
      </c>
      <c r="D920" s="740"/>
      <c r="E920" s="740">
        <v>3.3</v>
      </c>
      <c r="F920" s="262">
        <v>3.3</v>
      </c>
      <c r="G920" s="743"/>
    </row>
    <row r="921" spans="1:7" s="421" customFormat="1" ht="47.25" x14ac:dyDescent="0.25">
      <c r="A921" s="195">
        <v>92</v>
      </c>
      <c r="B921" s="184" t="s">
        <v>915</v>
      </c>
      <c r="C921" s="390" t="s">
        <v>38</v>
      </c>
      <c r="D921" s="740"/>
      <c r="E921" s="740">
        <v>17.29</v>
      </c>
      <c r="F921" s="262">
        <v>17.29</v>
      </c>
      <c r="G921" s="743"/>
    </row>
    <row r="922" spans="1:7" s="421" customFormat="1" ht="14.25" customHeight="1" x14ac:dyDescent="0.25">
      <c r="A922" s="390"/>
      <c r="B922" s="184" t="s">
        <v>741</v>
      </c>
      <c r="C922" s="740" t="s">
        <v>38</v>
      </c>
      <c r="D922" s="740"/>
      <c r="E922" s="740">
        <v>22.23</v>
      </c>
      <c r="F922" s="262">
        <v>22.23</v>
      </c>
      <c r="G922" s="743"/>
    </row>
    <row r="923" spans="1:7" s="421" customFormat="1" ht="14.25" customHeight="1" x14ac:dyDescent="0.25">
      <c r="A923" s="390"/>
      <c r="B923" s="184" t="s">
        <v>742</v>
      </c>
      <c r="C923" s="740" t="s">
        <v>38</v>
      </c>
      <c r="D923" s="740"/>
      <c r="E923" s="740">
        <v>9.09</v>
      </c>
      <c r="F923" s="262">
        <v>9.09</v>
      </c>
      <c r="G923" s="743"/>
    </row>
    <row r="924" spans="1:7" s="421" customFormat="1" ht="14.25" customHeight="1" x14ac:dyDescent="0.25">
      <c r="A924" s="390"/>
      <c r="B924" s="184" t="s">
        <v>743</v>
      </c>
      <c r="C924" s="740" t="s">
        <v>38</v>
      </c>
      <c r="D924" s="740"/>
      <c r="E924" s="740">
        <v>7.14</v>
      </c>
      <c r="F924" s="262">
        <v>7.14</v>
      </c>
      <c r="G924" s="743"/>
    </row>
    <row r="925" spans="1:7" s="421" customFormat="1" ht="14.25" customHeight="1" x14ac:dyDescent="0.25">
      <c r="A925" s="390"/>
      <c r="B925" s="184" t="s">
        <v>744</v>
      </c>
      <c r="C925" s="740" t="s">
        <v>38</v>
      </c>
      <c r="D925" s="740"/>
      <c r="E925" s="740">
        <v>13.79</v>
      </c>
      <c r="F925" s="262">
        <v>13.79</v>
      </c>
      <c r="G925" s="743"/>
    </row>
    <row r="926" spans="1:7" s="421" customFormat="1" ht="14.25" customHeight="1" x14ac:dyDescent="0.25">
      <c r="A926" s="390"/>
      <c r="B926" s="184" t="s">
        <v>745</v>
      </c>
      <c r="C926" s="740" t="s">
        <v>38</v>
      </c>
      <c r="D926" s="740"/>
      <c r="E926" s="740"/>
      <c r="F926" s="262"/>
      <c r="G926" s="743"/>
    </row>
    <row r="927" spans="1:7" s="421" customFormat="1" ht="14.25" customHeight="1" x14ac:dyDescent="0.25">
      <c r="A927" s="390"/>
      <c r="B927" s="184" t="s">
        <v>747</v>
      </c>
      <c r="C927" s="740" t="s">
        <v>38</v>
      </c>
      <c r="D927" s="740"/>
      <c r="E927" s="740">
        <v>21.62</v>
      </c>
      <c r="F927" s="262">
        <v>21.62</v>
      </c>
      <c r="G927" s="743"/>
    </row>
    <row r="928" spans="1:7" s="421" customFormat="1" ht="14.25" customHeight="1" x14ac:dyDescent="0.25">
      <c r="A928" s="390"/>
      <c r="B928" s="184" t="s">
        <v>771</v>
      </c>
      <c r="C928" s="740" t="s">
        <v>38</v>
      </c>
      <c r="D928" s="740"/>
      <c r="E928" s="740">
        <v>10.62</v>
      </c>
      <c r="F928" s="262">
        <v>10.62</v>
      </c>
      <c r="G928" s="743"/>
    </row>
    <row r="929" spans="1:7" s="421" customFormat="1" ht="14.25" customHeight="1" x14ac:dyDescent="0.25">
      <c r="A929" s="390"/>
      <c r="B929" s="184" t="s">
        <v>746</v>
      </c>
      <c r="C929" s="740" t="s">
        <v>38</v>
      </c>
      <c r="D929" s="740"/>
      <c r="E929" s="740">
        <v>13.33</v>
      </c>
      <c r="F929" s="262">
        <v>13.33</v>
      </c>
      <c r="G929" s="743"/>
    </row>
    <row r="930" spans="1:7" s="421" customFormat="1" ht="14.25" customHeight="1" x14ac:dyDescent="0.25">
      <c r="A930" s="390"/>
      <c r="B930" s="184" t="s">
        <v>748</v>
      </c>
      <c r="C930" s="740" t="s">
        <v>38</v>
      </c>
      <c r="D930" s="740"/>
      <c r="E930" s="740">
        <v>21.28</v>
      </c>
      <c r="F930" s="262">
        <v>21.28</v>
      </c>
      <c r="G930" s="743"/>
    </row>
    <row r="931" spans="1:7" s="421" customFormat="1" ht="14.25" customHeight="1" x14ac:dyDescent="0.25">
      <c r="A931" s="390"/>
      <c r="B931" s="184" t="s">
        <v>750</v>
      </c>
      <c r="C931" s="740" t="s">
        <v>38</v>
      </c>
      <c r="D931" s="740"/>
      <c r="E931" s="740">
        <v>14.29</v>
      </c>
      <c r="F931" s="262">
        <v>14.29</v>
      </c>
      <c r="G931" s="743"/>
    </row>
    <row r="932" spans="1:7" s="421" customFormat="1" ht="14.25" customHeight="1" x14ac:dyDescent="0.25">
      <c r="A932" s="390"/>
      <c r="B932" s="184" t="s">
        <v>751</v>
      </c>
      <c r="C932" s="740" t="s">
        <v>38</v>
      </c>
      <c r="D932" s="740"/>
      <c r="E932" s="740"/>
      <c r="F932" s="262"/>
      <c r="G932" s="743"/>
    </row>
    <row r="933" spans="1:7" s="421" customFormat="1" ht="14.25" customHeight="1" x14ac:dyDescent="0.25">
      <c r="A933" s="390"/>
      <c r="B933" s="184" t="s">
        <v>752</v>
      </c>
      <c r="C933" s="740" t="s">
        <v>38</v>
      </c>
      <c r="D933" s="740"/>
      <c r="E933" s="740">
        <v>20</v>
      </c>
      <c r="F933" s="262">
        <v>20</v>
      </c>
      <c r="G933" s="743"/>
    </row>
    <row r="934" spans="1:7" s="421" customFormat="1" ht="14.25" customHeight="1" x14ac:dyDescent="0.25">
      <c r="A934" s="390"/>
      <c r="B934" s="184" t="s">
        <v>753</v>
      </c>
      <c r="C934" s="740" t="s">
        <v>38</v>
      </c>
      <c r="D934" s="740"/>
      <c r="E934" s="740">
        <v>23.21</v>
      </c>
      <c r="F934" s="262">
        <v>23.21</v>
      </c>
      <c r="G934" s="743"/>
    </row>
    <row r="935" spans="1:7" s="421" customFormat="1" ht="14.25" customHeight="1" x14ac:dyDescent="0.25">
      <c r="A935" s="390"/>
      <c r="B935" s="184" t="s">
        <v>772</v>
      </c>
      <c r="C935" s="740" t="s">
        <v>38</v>
      </c>
      <c r="D935" s="740"/>
      <c r="E935" s="740">
        <v>17.63</v>
      </c>
      <c r="F935" s="262">
        <v>17.63</v>
      </c>
      <c r="G935" s="743"/>
    </row>
    <row r="936" spans="1:7" s="421" customFormat="1" ht="31.5" x14ac:dyDescent="0.25">
      <c r="A936" s="195">
        <v>93</v>
      </c>
      <c r="B936" s="184" t="s">
        <v>916</v>
      </c>
      <c r="C936" s="390"/>
      <c r="D936" s="740"/>
      <c r="E936" s="740"/>
      <c r="F936" s="262"/>
      <c r="G936" s="743"/>
    </row>
    <row r="937" spans="1:7" s="421" customFormat="1" ht="14.25" customHeight="1" x14ac:dyDescent="0.25">
      <c r="A937" s="195" t="s">
        <v>1185</v>
      </c>
      <c r="B937" s="14" t="s">
        <v>917</v>
      </c>
      <c r="C937" s="390" t="s">
        <v>38</v>
      </c>
      <c r="D937" s="740"/>
      <c r="E937" s="740">
        <v>100</v>
      </c>
      <c r="F937" s="262">
        <v>100</v>
      </c>
      <c r="G937" s="743"/>
    </row>
    <row r="938" spans="1:7" s="421" customFormat="1" ht="14.25" customHeight="1" x14ac:dyDescent="0.25">
      <c r="A938" s="390"/>
      <c r="B938" s="184" t="s">
        <v>778</v>
      </c>
      <c r="C938" s="740" t="s">
        <v>38</v>
      </c>
      <c r="D938" s="740"/>
      <c r="E938" s="740">
        <v>100</v>
      </c>
      <c r="F938" s="262">
        <v>100</v>
      </c>
      <c r="G938" s="743"/>
    </row>
    <row r="939" spans="1:7" s="421" customFormat="1" ht="14.25" customHeight="1" x14ac:dyDescent="0.25">
      <c r="A939" s="390"/>
      <c r="B939" s="184" t="s">
        <v>795</v>
      </c>
      <c r="C939" s="740" t="s">
        <v>38</v>
      </c>
      <c r="D939" s="740"/>
      <c r="E939" s="740">
        <v>100</v>
      </c>
      <c r="F939" s="262">
        <v>100</v>
      </c>
      <c r="G939" s="743"/>
    </row>
    <row r="940" spans="1:7" s="421" customFormat="1" ht="14.25" customHeight="1" x14ac:dyDescent="0.25">
      <c r="A940" s="390"/>
      <c r="B940" s="184" t="s">
        <v>796</v>
      </c>
      <c r="C940" s="740" t="s">
        <v>38</v>
      </c>
      <c r="D940" s="740"/>
      <c r="E940" s="740">
        <v>100</v>
      </c>
      <c r="F940" s="262">
        <v>100</v>
      </c>
      <c r="G940" s="743"/>
    </row>
    <row r="941" spans="1:7" s="421" customFormat="1" ht="14.25" customHeight="1" x14ac:dyDescent="0.25">
      <c r="A941" s="390"/>
      <c r="B941" s="184" t="s">
        <v>797</v>
      </c>
      <c r="C941" s="740" t="s">
        <v>38</v>
      </c>
      <c r="D941" s="740"/>
      <c r="E941" s="740">
        <v>100</v>
      </c>
      <c r="F941" s="262">
        <v>100</v>
      </c>
      <c r="G941" s="743"/>
    </row>
    <row r="942" spans="1:7" s="421" customFormat="1" ht="14.25" customHeight="1" x14ac:dyDescent="0.25">
      <c r="A942" s="390"/>
      <c r="B942" s="184" t="s">
        <v>798</v>
      </c>
      <c r="C942" s="740" t="s">
        <v>38</v>
      </c>
      <c r="D942" s="740"/>
      <c r="E942" s="740">
        <v>100</v>
      </c>
      <c r="F942" s="262">
        <v>100</v>
      </c>
      <c r="G942" s="743"/>
    </row>
    <row r="943" spans="1:7" s="421" customFormat="1" ht="14.25" customHeight="1" x14ac:dyDescent="0.25">
      <c r="A943" s="195" t="s">
        <v>1186</v>
      </c>
      <c r="B943" s="14" t="s">
        <v>918</v>
      </c>
      <c r="C943" s="390" t="s">
        <v>38</v>
      </c>
      <c r="D943" s="740"/>
      <c r="E943" s="740">
        <v>84</v>
      </c>
      <c r="F943" s="262">
        <v>84</v>
      </c>
      <c r="G943" s="743"/>
    </row>
    <row r="944" spans="1:7" s="421" customFormat="1" ht="14.25" customHeight="1" x14ac:dyDescent="0.25">
      <c r="A944" s="390"/>
      <c r="B944" s="184" t="s">
        <v>778</v>
      </c>
      <c r="C944" s="740" t="s">
        <v>38</v>
      </c>
      <c r="D944" s="740"/>
      <c r="E944" s="740">
        <v>96.7</v>
      </c>
      <c r="F944" s="262">
        <v>96.7</v>
      </c>
      <c r="G944" s="743"/>
    </row>
    <row r="945" spans="1:7" s="421" customFormat="1" ht="14.25" customHeight="1" x14ac:dyDescent="0.25">
      <c r="A945" s="390"/>
      <c r="B945" s="184" t="s">
        <v>795</v>
      </c>
      <c r="C945" s="740" t="s">
        <v>38</v>
      </c>
      <c r="D945" s="740"/>
      <c r="E945" s="740">
        <v>3.5</v>
      </c>
      <c r="F945" s="262">
        <v>3.5</v>
      </c>
      <c r="G945" s="743"/>
    </row>
    <row r="946" spans="1:7" s="421" customFormat="1" ht="14.25" customHeight="1" x14ac:dyDescent="0.25">
      <c r="A946" s="390"/>
      <c r="B946" s="184" t="s">
        <v>796</v>
      </c>
      <c r="C946" s="740" t="s">
        <v>38</v>
      </c>
      <c r="D946" s="740"/>
      <c r="E946" s="740">
        <v>0</v>
      </c>
      <c r="F946" s="262">
        <v>0</v>
      </c>
      <c r="G946" s="743"/>
    </row>
    <row r="947" spans="1:7" s="421" customFormat="1" ht="14.25" customHeight="1" x14ac:dyDescent="0.25">
      <c r="A947" s="390"/>
      <c r="B947" s="184" t="s">
        <v>797</v>
      </c>
      <c r="C947" s="740" t="s">
        <v>38</v>
      </c>
      <c r="D947" s="740"/>
      <c r="E947" s="740">
        <v>0</v>
      </c>
      <c r="F947" s="262">
        <v>0</v>
      </c>
      <c r="G947" s="743"/>
    </row>
    <row r="948" spans="1:7" s="421" customFormat="1" ht="14.25" customHeight="1" x14ac:dyDescent="0.25">
      <c r="A948" s="390"/>
      <c r="B948" s="184" t="s">
        <v>798</v>
      </c>
      <c r="C948" s="740" t="s">
        <v>38</v>
      </c>
      <c r="D948" s="740"/>
      <c r="E948" s="740">
        <v>3.8</v>
      </c>
      <c r="F948" s="262">
        <v>3.8</v>
      </c>
      <c r="G948" s="743"/>
    </row>
    <row r="949" spans="1:7" s="421" customFormat="1" ht="31.5" x14ac:dyDescent="0.25">
      <c r="A949" s="195">
        <v>94</v>
      </c>
      <c r="B949" s="184" t="s">
        <v>919</v>
      </c>
      <c r="C949" s="390"/>
      <c r="D949" s="740"/>
      <c r="E949" s="740"/>
      <c r="F949" s="262"/>
      <c r="G949" s="743"/>
    </row>
    <row r="950" spans="1:7" s="421" customFormat="1" ht="14.25" customHeight="1" x14ac:dyDescent="0.25">
      <c r="A950" s="195" t="s">
        <v>1187</v>
      </c>
      <c r="B950" s="14" t="s">
        <v>917</v>
      </c>
      <c r="C950" s="390" t="s">
        <v>38</v>
      </c>
      <c r="D950" s="740"/>
      <c r="E950" s="740">
        <v>59.6</v>
      </c>
      <c r="F950" s="262">
        <v>59.6</v>
      </c>
      <c r="G950" s="743"/>
    </row>
    <row r="951" spans="1:7" s="421" customFormat="1" ht="14.25" customHeight="1" x14ac:dyDescent="0.25">
      <c r="A951" s="390"/>
      <c r="B951" s="184" t="s">
        <v>741</v>
      </c>
      <c r="C951" s="740" t="s">
        <v>38</v>
      </c>
      <c r="D951" s="740"/>
      <c r="E951" s="740">
        <v>36.700000000000003</v>
      </c>
      <c r="F951" s="262">
        <v>36.700000000000003</v>
      </c>
      <c r="G951" s="743"/>
    </row>
    <row r="952" spans="1:7" s="421" customFormat="1" ht="14.25" customHeight="1" x14ac:dyDescent="0.25">
      <c r="A952" s="390"/>
      <c r="B952" s="184" t="s">
        <v>742</v>
      </c>
      <c r="C952" s="740" t="s">
        <v>38</v>
      </c>
      <c r="D952" s="740"/>
      <c r="E952" s="740">
        <v>87.5</v>
      </c>
      <c r="F952" s="262">
        <v>87.5</v>
      </c>
      <c r="G952" s="743"/>
    </row>
    <row r="953" spans="1:7" s="421" customFormat="1" ht="14.25" customHeight="1" x14ac:dyDescent="0.25">
      <c r="A953" s="390"/>
      <c r="B953" s="184" t="s">
        <v>743</v>
      </c>
      <c r="C953" s="740" t="s">
        <v>38</v>
      </c>
      <c r="D953" s="740"/>
      <c r="E953" s="740">
        <v>96.9</v>
      </c>
      <c r="F953" s="262">
        <v>96.9</v>
      </c>
      <c r="G953" s="743"/>
    </row>
    <row r="954" spans="1:7" s="421" customFormat="1" ht="14.25" customHeight="1" x14ac:dyDescent="0.25">
      <c r="A954" s="390"/>
      <c r="B954" s="184" t="s">
        <v>744</v>
      </c>
      <c r="C954" s="740" t="s">
        <v>38</v>
      </c>
      <c r="D954" s="740"/>
      <c r="E954" s="740">
        <v>50</v>
      </c>
      <c r="F954" s="262">
        <v>50</v>
      </c>
      <c r="G954" s="743"/>
    </row>
    <row r="955" spans="1:7" s="421" customFormat="1" ht="14.25" customHeight="1" x14ac:dyDescent="0.25">
      <c r="A955" s="390"/>
      <c r="B955" s="184" t="s">
        <v>745</v>
      </c>
      <c r="C955" s="740" t="s">
        <v>38</v>
      </c>
      <c r="D955" s="740"/>
      <c r="E955" s="740">
        <v>69.8</v>
      </c>
      <c r="F955" s="262">
        <v>69.8</v>
      </c>
      <c r="G955" s="743"/>
    </row>
    <row r="956" spans="1:7" s="421" customFormat="1" ht="14.25" customHeight="1" x14ac:dyDescent="0.25">
      <c r="A956" s="390"/>
      <c r="B956" s="184" t="s">
        <v>746</v>
      </c>
      <c r="C956" s="740" t="s">
        <v>38</v>
      </c>
      <c r="D956" s="740"/>
      <c r="E956" s="740">
        <v>93.9</v>
      </c>
      <c r="F956" s="262">
        <v>93.9</v>
      </c>
      <c r="G956" s="743"/>
    </row>
    <row r="957" spans="1:7" s="421" customFormat="1" ht="14.25" customHeight="1" x14ac:dyDescent="0.25">
      <c r="A957" s="390"/>
      <c r="B957" s="184" t="s">
        <v>747</v>
      </c>
      <c r="C957" s="740" t="s">
        <v>38</v>
      </c>
      <c r="D957" s="740"/>
      <c r="E957" s="740">
        <v>68.099999999999994</v>
      </c>
      <c r="F957" s="262">
        <v>68.099999999999994</v>
      </c>
      <c r="G957" s="743"/>
    </row>
    <row r="958" spans="1:7" s="421" customFormat="1" ht="14.25" customHeight="1" x14ac:dyDescent="0.25">
      <c r="A958" s="390"/>
      <c r="B958" s="184" t="s">
        <v>748</v>
      </c>
      <c r="C958" s="740" t="s">
        <v>38</v>
      </c>
      <c r="D958" s="740"/>
      <c r="E958" s="740">
        <v>59</v>
      </c>
      <c r="F958" s="262">
        <v>59</v>
      </c>
      <c r="G958" s="743"/>
    </row>
    <row r="959" spans="1:7" s="421" customFormat="1" ht="14.25" customHeight="1" x14ac:dyDescent="0.25">
      <c r="A959" s="390"/>
      <c r="B959" s="184" t="s">
        <v>749</v>
      </c>
      <c r="C959" s="740" t="s">
        <v>38</v>
      </c>
      <c r="D959" s="740"/>
      <c r="E959" s="740">
        <v>63.6</v>
      </c>
      <c r="F959" s="262">
        <v>63.6</v>
      </c>
      <c r="G959" s="743"/>
    </row>
    <row r="960" spans="1:7" s="421" customFormat="1" ht="14.25" customHeight="1" x14ac:dyDescent="0.25">
      <c r="A960" s="390"/>
      <c r="B960" s="184" t="s">
        <v>750</v>
      </c>
      <c r="C960" s="740" t="s">
        <v>38</v>
      </c>
      <c r="D960" s="740"/>
      <c r="E960" s="740">
        <v>20.5</v>
      </c>
      <c r="F960" s="262">
        <v>20.5</v>
      </c>
      <c r="G960" s="743"/>
    </row>
    <row r="961" spans="1:7" s="421" customFormat="1" ht="14.25" customHeight="1" x14ac:dyDescent="0.25">
      <c r="A961" s="390"/>
      <c r="B961" s="184" t="s">
        <v>751</v>
      </c>
      <c r="C961" s="740" t="s">
        <v>38</v>
      </c>
      <c r="D961" s="740"/>
      <c r="E961" s="740">
        <v>79.2</v>
      </c>
      <c r="F961" s="262">
        <v>79.2</v>
      </c>
      <c r="G961" s="743"/>
    </row>
    <row r="962" spans="1:7" s="421" customFormat="1" ht="14.25" customHeight="1" x14ac:dyDescent="0.25">
      <c r="A962" s="390"/>
      <c r="B962" s="184" t="s">
        <v>752</v>
      </c>
      <c r="C962" s="740" t="s">
        <v>38</v>
      </c>
      <c r="D962" s="740"/>
      <c r="E962" s="740">
        <v>92.6</v>
      </c>
      <c r="F962" s="262">
        <v>92.6</v>
      </c>
      <c r="G962" s="743"/>
    </row>
    <row r="963" spans="1:7" s="421" customFormat="1" ht="14.25" customHeight="1" x14ac:dyDescent="0.25">
      <c r="A963" s="390"/>
      <c r="B963" s="184" t="s">
        <v>753</v>
      </c>
      <c r="C963" s="740" t="s">
        <v>38</v>
      </c>
      <c r="D963" s="740"/>
      <c r="E963" s="740">
        <v>30.2</v>
      </c>
      <c r="F963" s="262">
        <v>30.2</v>
      </c>
      <c r="G963" s="743"/>
    </row>
    <row r="964" spans="1:7" s="421" customFormat="1" ht="14.25" customHeight="1" x14ac:dyDescent="0.25">
      <c r="A964" s="195" t="s">
        <v>1188</v>
      </c>
      <c r="B964" s="14" t="s">
        <v>918</v>
      </c>
      <c r="C964" s="390" t="s">
        <v>38</v>
      </c>
      <c r="D964" s="740"/>
      <c r="E964" s="740">
        <v>5.6</v>
      </c>
      <c r="F964" s="262">
        <v>5.6</v>
      </c>
      <c r="G964" s="743"/>
    </row>
    <row r="965" spans="1:7" s="421" customFormat="1" ht="14.25" customHeight="1" x14ac:dyDescent="0.25">
      <c r="A965" s="390"/>
      <c r="B965" s="184" t="s">
        <v>741</v>
      </c>
      <c r="C965" s="740" t="s">
        <v>38</v>
      </c>
      <c r="D965" s="740"/>
      <c r="E965" s="740">
        <v>11.6</v>
      </c>
      <c r="F965" s="262">
        <v>11.6</v>
      </c>
      <c r="G965" s="743"/>
    </row>
    <row r="966" spans="1:7" s="421" customFormat="1" ht="14.25" customHeight="1" x14ac:dyDescent="0.25">
      <c r="A966" s="390"/>
      <c r="B966" s="184" t="s">
        <v>742</v>
      </c>
      <c r="C966" s="740" t="s">
        <v>38</v>
      </c>
      <c r="D966" s="740"/>
      <c r="E966" s="740">
        <v>0</v>
      </c>
      <c r="F966" s="262">
        <v>0</v>
      </c>
      <c r="G966" s="743"/>
    </row>
    <row r="967" spans="1:7" s="421" customFormat="1" ht="14.25" customHeight="1" x14ac:dyDescent="0.25">
      <c r="A967" s="390"/>
      <c r="B967" s="184" t="s">
        <v>743</v>
      </c>
      <c r="C967" s="740" t="s">
        <v>38</v>
      </c>
      <c r="D967" s="740"/>
      <c r="E967" s="740">
        <v>0</v>
      </c>
      <c r="F967" s="262">
        <v>0</v>
      </c>
      <c r="G967" s="743"/>
    </row>
    <row r="968" spans="1:7" s="421" customFormat="1" ht="14.25" customHeight="1" x14ac:dyDescent="0.25">
      <c r="A968" s="390"/>
      <c r="B968" s="184" t="s">
        <v>744</v>
      </c>
      <c r="C968" s="740" t="s">
        <v>38</v>
      </c>
      <c r="D968" s="740"/>
      <c r="E968" s="740">
        <v>2.2000000000000002</v>
      </c>
      <c r="F968" s="262">
        <v>2.2000000000000002</v>
      </c>
      <c r="G968" s="743"/>
    </row>
    <row r="969" spans="1:7" s="421" customFormat="1" ht="14.25" customHeight="1" x14ac:dyDescent="0.25">
      <c r="A969" s="390"/>
      <c r="B969" s="184" t="s">
        <v>745</v>
      </c>
      <c r="C969" s="740" t="s">
        <v>38</v>
      </c>
      <c r="D969" s="740"/>
      <c r="E969" s="740">
        <v>0</v>
      </c>
      <c r="F969" s="262">
        <v>0</v>
      </c>
      <c r="G969" s="743"/>
    </row>
    <row r="970" spans="1:7" s="421" customFormat="1" ht="14.25" customHeight="1" x14ac:dyDescent="0.25">
      <c r="A970" s="390"/>
      <c r="B970" s="184" t="s">
        <v>746</v>
      </c>
      <c r="C970" s="740" t="s">
        <v>38</v>
      </c>
      <c r="D970" s="740"/>
      <c r="E970" s="740">
        <v>0</v>
      </c>
      <c r="F970" s="262">
        <v>0</v>
      </c>
      <c r="G970" s="743"/>
    </row>
    <row r="971" spans="1:7" s="421" customFormat="1" ht="14.25" customHeight="1" x14ac:dyDescent="0.25">
      <c r="A971" s="390"/>
      <c r="B971" s="184" t="s">
        <v>747</v>
      </c>
      <c r="C971" s="740" t="s">
        <v>38</v>
      </c>
      <c r="D971" s="740"/>
      <c r="E971" s="740">
        <v>12.3</v>
      </c>
      <c r="F971" s="262">
        <v>12.3</v>
      </c>
      <c r="G971" s="743"/>
    </row>
    <row r="972" spans="1:7" s="421" customFormat="1" ht="14.25" customHeight="1" x14ac:dyDescent="0.25">
      <c r="A972" s="390"/>
      <c r="B972" s="184" t="s">
        <v>748</v>
      </c>
      <c r="C972" s="740" t="s">
        <v>38</v>
      </c>
      <c r="D972" s="740"/>
      <c r="E972" s="740">
        <v>0</v>
      </c>
      <c r="F972" s="262">
        <v>0</v>
      </c>
      <c r="G972" s="743"/>
    </row>
    <row r="973" spans="1:7" s="421" customFormat="1" ht="14.25" customHeight="1" x14ac:dyDescent="0.25">
      <c r="A973" s="390"/>
      <c r="B973" s="184" t="s">
        <v>749</v>
      </c>
      <c r="C973" s="740" t="s">
        <v>38</v>
      </c>
      <c r="D973" s="740"/>
      <c r="E973" s="740">
        <v>15.9</v>
      </c>
      <c r="F973" s="262">
        <v>15.9</v>
      </c>
      <c r="G973" s="743"/>
    </row>
    <row r="974" spans="1:7" s="421" customFormat="1" ht="14.25" customHeight="1" x14ac:dyDescent="0.25">
      <c r="A974" s="390"/>
      <c r="B974" s="184" t="s">
        <v>750</v>
      </c>
      <c r="C974" s="740" t="s">
        <v>38</v>
      </c>
      <c r="D974" s="740"/>
      <c r="E974" s="740">
        <v>0</v>
      </c>
      <c r="F974" s="262">
        <v>0</v>
      </c>
      <c r="G974" s="743"/>
    </row>
    <row r="975" spans="1:7" s="421" customFormat="1" ht="14.25" customHeight="1" x14ac:dyDescent="0.25">
      <c r="A975" s="390"/>
      <c r="B975" s="184" t="s">
        <v>751</v>
      </c>
      <c r="C975" s="740" t="s">
        <v>38</v>
      </c>
      <c r="D975" s="740"/>
      <c r="E975" s="740">
        <v>0</v>
      </c>
      <c r="F975" s="262">
        <v>0</v>
      </c>
      <c r="G975" s="743"/>
    </row>
    <row r="976" spans="1:7" s="421" customFormat="1" ht="14.25" customHeight="1" x14ac:dyDescent="0.25">
      <c r="A976" s="390"/>
      <c r="B976" s="184" t="s">
        <v>752</v>
      </c>
      <c r="C976" s="740" t="s">
        <v>38</v>
      </c>
      <c r="D976" s="740"/>
      <c r="E976" s="740">
        <v>0</v>
      </c>
      <c r="F976" s="262">
        <v>0</v>
      </c>
      <c r="G976" s="743"/>
    </row>
    <row r="977" spans="1:7" s="421" customFormat="1" ht="14.25" customHeight="1" x14ac:dyDescent="0.25">
      <c r="A977" s="390"/>
      <c r="B977" s="184" t="s">
        <v>753</v>
      </c>
      <c r="C977" s="740" t="s">
        <v>38</v>
      </c>
      <c r="D977" s="740"/>
      <c r="E977" s="740">
        <v>0</v>
      </c>
      <c r="F977" s="262">
        <v>0</v>
      </c>
      <c r="G977" s="743"/>
    </row>
    <row r="978" spans="1:7" s="421" customFormat="1" ht="31.5" x14ac:dyDescent="0.25">
      <c r="A978" s="195">
        <v>95</v>
      </c>
      <c r="B978" s="184" t="s">
        <v>920</v>
      </c>
      <c r="C978" s="390"/>
      <c r="D978" s="740"/>
      <c r="E978" s="740"/>
      <c r="F978" s="262"/>
      <c r="G978" s="743"/>
    </row>
    <row r="979" spans="1:7" s="421" customFormat="1" ht="14.25" customHeight="1" x14ac:dyDescent="0.25">
      <c r="A979" s="195" t="s">
        <v>680</v>
      </c>
      <c r="B979" s="14" t="s">
        <v>790</v>
      </c>
      <c r="C979" s="390" t="s">
        <v>231</v>
      </c>
      <c r="D979" s="740"/>
      <c r="E979" s="740">
        <v>4.5999999999999996</v>
      </c>
      <c r="F979" s="262">
        <v>4.5999999999999996</v>
      </c>
      <c r="G979" s="743"/>
    </row>
    <row r="980" spans="1:7" s="421" customFormat="1" ht="14.25" customHeight="1" x14ac:dyDescent="0.25">
      <c r="A980" s="390"/>
      <c r="B980" s="184" t="s">
        <v>741</v>
      </c>
      <c r="C980" s="740" t="s">
        <v>231</v>
      </c>
      <c r="D980" s="740"/>
      <c r="E980" s="740" t="s">
        <v>42</v>
      </c>
      <c r="F980" s="262" t="s">
        <v>42</v>
      </c>
      <c r="G980" s="743"/>
    </row>
    <row r="981" spans="1:7" s="421" customFormat="1" ht="14.25" customHeight="1" x14ac:dyDescent="0.25">
      <c r="A981" s="390"/>
      <c r="B981" s="184" t="s">
        <v>742</v>
      </c>
      <c r="C981" s="740" t="s">
        <v>231</v>
      </c>
      <c r="D981" s="740"/>
      <c r="E981" s="740" t="s">
        <v>42</v>
      </c>
      <c r="F981" s="262" t="s">
        <v>42</v>
      </c>
      <c r="G981" s="743"/>
    </row>
    <row r="982" spans="1:7" s="421" customFormat="1" ht="14.25" customHeight="1" x14ac:dyDescent="0.25">
      <c r="A982" s="390"/>
      <c r="B982" s="184" t="s">
        <v>743</v>
      </c>
      <c r="C982" s="740" t="s">
        <v>231</v>
      </c>
      <c r="D982" s="740"/>
      <c r="E982" s="740" t="s">
        <v>42</v>
      </c>
      <c r="F982" s="262" t="s">
        <v>42</v>
      </c>
      <c r="G982" s="743"/>
    </row>
    <row r="983" spans="1:7" s="421" customFormat="1" ht="14.25" customHeight="1" x14ac:dyDescent="0.25">
      <c r="A983" s="390"/>
      <c r="B983" s="184" t="s">
        <v>744</v>
      </c>
      <c r="C983" s="740" t="s">
        <v>231</v>
      </c>
      <c r="D983" s="740"/>
      <c r="E983" s="740" t="s">
        <v>42</v>
      </c>
      <c r="F983" s="262" t="s">
        <v>42</v>
      </c>
      <c r="G983" s="743"/>
    </row>
    <row r="984" spans="1:7" s="421" customFormat="1" ht="14.25" customHeight="1" x14ac:dyDescent="0.25">
      <c r="A984" s="390"/>
      <c r="B984" s="184" t="s">
        <v>745</v>
      </c>
      <c r="C984" s="740" t="s">
        <v>231</v>
      </c>
      <c r="D984" s="740"/>
      <c r="E984" s="740" t="s">
        <v>42</v>
      </c>
      <c r="F984" s="262" t="s">
        <v>42</v>
      </c>
      <c r="G984" s="743"/>
    </row>
    <row r="985" spans="1:7" s="421" customFormat="1" ht="14.25" customHeight="1" x14ac:dyDescent="0.25">
      <c r="A985" s="390"/>
      <c r="B985" s="184" t="s">
        <v>747</v>
      </c>
      <c r="C985" s="740" t="s">
        <v>231</v>
      </c>
      <c r="D985" s="740"/>
      <c r="E985" s="740" t="s">
        <v>42</v>
      </c>
      <c r="F985" s="262" t="s">
        <v>42</v>
      </c>
      <c r="G985" s="743"/>
    </row>
    <row r="986" spans="1:7" s="421" customFormat="1" ht="14.25" customHeight="1" x14ac:dyDescent="0.25">
      <c r="A986" s="390"/>
      <c r="B986" s="184" t="s">
        <v>771</v>
      </c>
      <c r="C986" s="740" t="s">
        <v>231</v>
      </c>
      <c r="D986" s="740"/>
      <c r="E986" s="740" t="s">
        <v>42</v>
      </c>
      <c r="F986" s="262" t="s">
        <v>42</v>
      </c>
      <c r="G986" s="743"/>
    </row>
    <row r="987" spans="1:7" s="421" customFormat="1" ht="14.25" customHeight="1" x14ac:dyDescent="0.25">
      <c r="A987" s="390"/>
      <c r="B987" s="184" t="s">
        <v>746</v>
      </c>
      <c r="C987" s="740" t="s">
        <v>231</v>
      </c>
      <c r="D987" s="740"/>
      <c r="E987" s="740" t="s">
        <v>42</v>
      </c>
      <c r="F987" s="262" t="s">
        <v>42</v>
      </c>
      <c r="G987" s="743"/>
    </row>
    <row r="988" spans="1:7" s="421" customFormat="1" ht="14.25" customHeight="1" x14ac:dyDescent="0.25">
      <c r="A988" s="390"/>
      <c r="B988" s="184" t="s">
        <v>748</v>
      </c>
      <c r="C988" s="740" t="s">
        <v>231</v>
      </c>
      <c r="D988" s="740"/>
      <c r="E988" s="740" t="s">
        <v>42</v>
      </c>
      <c r="F988" s="262" t="s">
        <v>42</v>
      </c>
      <c r="G988" s="743"/>
    </row>
    <row r="989" spans="1:7" s="421" customFormat="1" ht="14.25" customHeight="1" x14ac:dyDescent="0.25">
      <c r="A989" s="390"/>
      <c r="B989" s="184" t="s">
        <v>750</v>
      </c>
      <c r="C989" s="740" t="s">
        <v>231</v>
      </c>
      <c r="D989" s="740"/>
      <c r="E989" s="740" t="s">
        <v>42</v>
      </c>
      <c r="F989" s="262" t="s">
        <v>42</v>
      </c>
      <c r="G989" s="743"/>
    </row>
    <row r="990" spans="1:7" s="421" customFormat="1" ht="14.25" customHeight="1" x14ac:dyDescent="0.25">
      <c r="A990" s="390"/>
      <c r="B990" s="184" t="s">
        <v>751</v>
      </c>
      <c r="C990" s="740" t="s">
        <v>231</v>
      </c>
      <c r="D990" s="740"/>
      <c r="E990" s="740" t="s">
        <v>42</v>
      </c>
      <c r="F990" s="262" t="s">
        <v>42</v>
      </c>
      <c r="G990" s="743"/>
    </row>
    <row r="991" spans="1:7" s="421" customFormat="1" ht="14.25" customHeight="1" x14ac:dyDescent="0.25">
      <c r="A991" s="390"/>
      <c r="B991" s="184" t="s">
        <v>752</v>
      </c>
      <c r="C991" s="740" t="s">
        <v>231</v>
      </c>
      <c r="D991" s="740"/>
      <c r="E991" s="740" t="s">
        <v>42</v>
      </c>
      <c r="F991" s="262" t="s">
        <v>42</v>
      </c>
      <c r="G991" s="743"/>
    </row>
    <row r="992" spans="1:7" s="421" customFormat="1" ht="14.25" customHeight="1" x14ac:dyDescent="0.25">
      <c r="A992" s="390"/>
      <c r="B992" s="184" t="s">
        <v>753</v>
      </c>
      <c r="C992" s="740" t="s">
        <v>231</v>
      </c>
      <c r="D992" s="740"/>
      <c r="E992" s="740" t="s">
        <v>42</v>
      </c>
      <c r="F992" s="262" t="s">
        <v>42</v>
      </c>
      <c r="G992" s="743"/>
    </row>
    <row r="993" spans="1:7" s="421" customFormat="1" ht="14.25" customHeight="1" x14ac:dyDescent="0.25">
      <c r="A993" s="390"/>
      <c r="B993" s="184" t="s">
        <v>772</v>
      </c>
      <c r="C993" s="740" t="s">
        <v>231</v>
      </c>
      <c r="D993" s="740"/>
      <c r="E993" s="740">
        <v>4.5999999999999996</v>
      </c>
      <c r="F993" s="262">
        <v>4.5999999999999996</v>
      </c>
      <c r="G993" s="743"/>
    </row>
    <row r="994" spans="1:7" s="421" customFormat="1" ht="14.25" customHeight="1" x14ac:dyDescent="0.25">
      <c r="A994" s="195" t="s">
        <v>681</v>
      </c>
      <c r="B994" s="14" t="s">
        <v>792</v>
      </c>
      <c r="C994" s="390" t="s">
        <v>231</v>
      </c>
      <c r="D994" s="740"/>
      <c r="E994" s="740">
        <v>0</v>
      </c>
      <c r="F994" s="262">
        <v>0</v>
      </c>
      <c r="G994" s="743"/>
    </row>
    <row r="995" spans="1:7" s="421" customFormat="1" ht="14.25" customHeight="1" x14ac:dyDescent="0.25">
      <c r="A995" s="195" t="s">
        <v>1189</v>
      </c>
      <c r="B995" s="14" t="s">
        <v>791</v>
      </c>
      <c r="C995" s="390" t="s">
        <v>231</v>
      </c>
      <c r="D995" s="740"/>
      <c r="E995" s="740">
        <v>49.5</v>
      </c>
      <c r="F995" s="262">
        <v>49.5</v>
      </c>
      <c r="G995" s="743"/>
    </row>
    <row r="996" spans="1:7" s="421" customFormat="1" ht="14.25" customHeight="1" x14ac:dyDescent="0.25">
      <c r="A996" s="390"/>
      <c r="B996" s="184" t="s">
        <v>741</v>
      </c>
      <c r="C996" s="740" t="s">
        <v>231</v>
      </c>
      <c r="D996" s="740"/>
      <c r="E996" s="740" t="s">
        <v>42</v>
      </c>
      <c r="F996" s="262" t="s">
        <v>42</v>
      </c>
      <c r="G996" s="743"/>
    </row>
    <row r="997" spans="1:7" s="421" customFormat="1" ht="14.25" customHeight="1" x14ac:dyDescent="0.25">
      <c r="A997" s="390"/>
      <c r="B997" s="184" t="s">
        <v>742</v>
      </c>
      <c r="C997" s="740" t="s">
        <v>231</v>
      </c>
      <c r="D997" s="740"/>
      <c r="E997" s="740" t="s">
        <v>42</v>
      </c>
      <c r="F997" s="262" t="s">
        <v>42</v>
      </c>
      <c r="G997" s="743"/>
    </row>
    <row r="998" spans="1:7" s="421" customFormat="1" ht="14.25" customHeight="1" x14ac:dyDescent="0.25">
      <c r="A998" s="390"/>
      <c r="B998" s="184" t="s">
        <v>743</v>
      </c>
      <c r="C998" s="740" t="s">
        <v>231</v>
      </c>
      <c r="D998" s="740"/>
      <c r="E998" s="740" t="s">
        <v>42</v>
      </c>
      <c r="F998" s="262" t="s">
        <v>42</v>
      </c>
      <c r="G998" s="743"/>
    </row>
    <row r="999" spans="1:7" s="421" customFormat="1" ht="14.25" customHeight="1" x14ac:dyDescent="0.25">
      <c r="A999" s="390"/>
      <c r="B999" s="184" t="s">
        <v>744</v>
      </c>
      <c r="C999" s="740" t="s">
        <v>231</v>
      </c>
      <c r="D999" s="740"/>
      <c r="E999" s="740" t="s">
        <v>42</v>
      </c>
      <c r="F999" s="262" t="s">
        <v>42</v>
      </c>
      <c r="G999" s="743"/>
    </row>
    <row r="1000" spans="1:7" s="421" customFormat="1" ht="14.25" customHeight="1" x14ac:dyDescent="0.25">
      <c r="A1000" s="390"/>
      <c r="B1000" s="184" t="s">
        <v>745</v>
      </c>
      <c r="C1000" s="740" t="s">
        <v>231</v>
      </c>
      <c r="D1000" s="740"/>
      <c r="E1000" s="740" t="s">
        <v>42</v>
      </c>
      <c r="F1000" s="262" t="s">
        <v>42</v>
      </c>
      <c r="G1000" s="743"/>
    </row>
    <row r="1001" spans="1:7" s="421" customFormat="1" ht="14.25" customHeight="1" x14ac:dyDescent="0.25">
      <c r="A1001" s="390"/>
      <c r="B1001" s="184" t="s">
        <v>747</v>
      </c>
      <c r="C1001" s="740" t="s">
        <v>231</v>
      </c>
      <c r="D1001" s="740"/>
      <c r="E1001" s="740" t="s">
        <v>42</v>
      </c>
      <c r="F1001" s="262" t="s">
        <v>42</v>
      </c>
      <c r="G1001" s="743"/>
    </row>
    <row r="1002" spans="1:7" s="421" customFormat="1" ht="14.25" customHeight="1" x14ac:dyDescent="0.25">
      <c r="A1002" s="390"/>
      <c r="B1002" s="184" t="s">
        <v>771</v>
      </c>
      <c r="C1002" s="740" t="s">
        <v>231</v>
      </c>
      <c r="D1002" s="740"/>
      <c r="E1002" s="740" t="s">
        <v>42</v>
      </c>
      <c r="F1002" s="262" t="s">
        <v>42</v>
      </c>
      <c r="G1002" s="743"/>
    </row>
    <row r="1003" spans="1:7" s="421" customFormat="1" ht="14.25" customHeight="1" x14ac:dyDescent="0.25">
      <c r="A1003" s="390"/>
      <c r="B1003" s="184" t="s">
        <v>746</v>
      </c>
      <c r="C1003" s="740" t="s">
        <v>231</v>
      </c>
      <c r="D1003" s="740"/>
      <c r="E1003" s="740">
        <v>14</v>
      </c>
      <c r="F1003" s="262">
        <v>14</v>
      </c>
      <c r="G1003" s="743"/>
    </row>
    <row r="1004" spans="1:7" s="421" customFormat="1" ht="14.25" customHeight="1" x14ac:dyDescent="0.25">
      <c r="A1004" s="390"/>
      <c r="B1004" s="184" t="s">
        <v>748</v>
      </c>
      <c r="C1004" s="740" t="s">
        <v>231</v>
      </c>
      <c r="D1004" s="740"/>
      <c r="E1004" s="740" t="s">
        <v>42</v>
      </c>
      <c r="F1004" s="262" t="s">
        <v>42</v>
      </c>
      <c r="G1004" s="743"/>
    </row>
    <row r="1005" spans="1:7" s="421" customFormat="1" ht="14.25" customHeight="1" x14ac:dyDescent="0.25">
      <c r="A1005" s="390"/>
      <c r="B1005" s="184" t="s">
        <v>750</v>
      </c>
      <c r="C1005" s="740" t="s">
        <v>231</v>
      </c>
      <c r="D1005" s="740"/>
      <c r="E1005" s="740" t="s">
        <v>42</v>
      </c>
      <c r="F1005" s="262" t="s">
        <v>42</v>
      </c>
      <c r="G1005" s="743"/>
    </row>
    <row r="1006" spans="1:7" s="421" customFormat="1" ht="14.25" customHeight="1" x14ac:dyDescent="0.25">
      <c r="A1006" s="390"/>
      <c r="B1006" s="184" t="s">
        <v>751</v>
      </c>
      <c r="C1006" s="740" t="s">
        <v>231</v>
      </c>
      <c r="D1006" s="740"/>
      <c r="E1006" s="740" t="s">
        <v>42</v>
      </c>
      <c r="F1006" s="262" t="s">
        <v>42</v>
      </c>
      <c r="G1006" s="743"/>
    </row>
    <row r="1007" spans="1:7" s="421" customFormat="1" ht="14.25" customHeight="1" x14ac:dyDescent="0.25">
      <c r="A1007" s="390"/>
      <c r="B1007" s="184" t="s">
        <v>752</v>
      </c>
      <c r="C1007" s="740" t="s">
        <v>231</v>
      </c>
      <c r="D1007" s="740"/>
      <c r="E1007" s="740" t="s">
        <v>42</v>
      </c>
      <c r="F1007" s="262" t="s">
        <v>42</v>
      </c>
      <c r="G1007" s="743"/>
    </row>
    <row r="1008" spans="1:7" s="421" customFormat="1" ht="14.25" customHeight="1" x14ac:dyDescent="0.25">
      <c r="A1008" s="390"/>
      <c r="B1008" s="184" t="s">
        <v>753</v>
      </c>
      <c r="C1008" s="740" t="s">
        <v>231</v>
      </c>
      <c r="D1008" s="740"/>
      <c r="E1008" s="740" t="s">
        <v>42</v>
      </c>
      <c r="F1008" s="262" t="s">
        <v>42</v>
      </c>
      <c r="G1008" s="743"/>
    </row>
    <row r="1009" spans="1:7" s="421" customFormat="1" ht="14.25" customHeight="1" x14ac:dyDescent="0.25">
      <c r="A1009" s="390"/>
      <c r="B1009" s="184" t="s">
        <v>772</v>
      </c>
      <c r="C1009" s="740" t="s">
        <v>231</v>
      </c>
      <c r="D1009" s="740"/>
      <c r="E1009" s="740">
        <v>35.9</v>
      </c>
      <c r="F1009" s="262">
        <v>35.9</v>
      </c>
      <c r="G1009" s="743"/>
    </row>
    <row r="1010" spans="1:7" s="421" customFormat="1" ht="47.25" x14ac:dyDescent="0.25">
      <c r="A1010" s="195">
        <v>96</v>
      </c>
      <c r="B1010" s="184" t="s">
        <v>921</v>
      </c>
      <c r="C1010" s="390"/>
      <c r="D1010" s="740"/>
      <c r="E1010" s="740"/>
      <c r="F1010" s="262"/>
      <c r="G1010" s="743"/>
    </row>
    <row r="1011" spans="1:7" s="421" customFormat="1" ht="14.25" customHeight="1" x14ac:dyDescent="0.25">
      <c r="A1011" s="195" t="s">
        <v>682</v>
      </c>
      <c r="B1011" s="14" t="s">
        <v>790</v>
      </c>
      <c r="C1011" s="390" t="s">
        <v>38</v>
      </c>
      <c r="D1011" s="740"/>
      <c r="E1011" s="740">
        <v>1.97</v>
      </c>
      <c r="F1011" s="262">
        <v>1.97</v>
      </c>
      <c r="G1011" s="743"/>
    </row>
    <row r="1012" spans="1:7" s="421" customFormat="1" ht="14.25" customHeight="1" x14ac:dyDescent="0.25">
      <c r="A1012" s="390"/>
      <c r="B1012" s="184" t="s">
        <v>741</v>
      </c>
      <c r="C1012" s="740" t="s">
        <v>38</v>
      </c>
      <c r="D1012" s="740"/>
      <c r="E1012" s="740" t="s">
        <v>42</v>
      </c>
      <c r="F1012" s="262" t="s">
        <v>42</v>
      </c>
      <c r="G1012" s="743"/>
    </row>
    <row r="1013" spans="1:7" s="421" customFormat="1" ht="14.25" customHeight="1" x14ac:dyDescent="0.25">
      <c r="A1013" s="390"/>
      <c r="B1013" s="184" t="s">
        <v>742</v>
      </c>
      <c r="C1013" s="740" t="s">
        <v>38</v>
      </c>
      <c r="D1013" s="740"/>
      <c r="E1013" s="740" t="s">
        <v>42</v>
      </c>
      <c r="F1013" s="262" t="s">
        <v>42</v>
      </c>
      <c r="G1013" s="743"/>
    </row>
    <row r="1014" spans="1:7" s="421" customFormat="1" ht="14.25" customHeight="1" x14ac:dyDescent="0.25">
      <c r="A1014" s="390"/>
      <c r="B1014" s="184" t="s">
        <v>743</v>
      </c>
      <c r="C1014" s="740" t="s">
        <v>38</v>
      </c>
      <c r="D1014" s="740"/>
      <c r="E1014" s="740" t="s">
        <v>42</v>
      </c>
      <c r="F1014" s="262" t="s">
        <v>42</v>
      </c>
      <c r="G1014" s="743"/>
    </row>
    <row r="1015" spans="1:7" s="421" customFormat="1" ht="14.25" customHeight="1" x14ac:dyDescent="0.25">
      <c r="A1015" s="390"/>
      <c r="B1015" s="184" t="s">
        <v>744</v>
      </c>
      <c r="C1015" s="740" t="s">
        <v>38</v>
      </c>
      <c r="D1015" s="740"/>
      <c r="E1015" s="740" t="s">
        <v>42</v>
      </c>
      <c r="F1015" s="262" t="s">
        <v>42</v>
      </c>
      <c r="G1015" s="743"/>
    </row>
    <row r="1016" spans="1:7" s="421" customFormat="1" ht="14.25" customHeight="1" x14ac:dyDescent="0.25">
      <c r="A1016" s="390"/>
      <c r="B1016" s="184" t="s">
        <v>745</v>
      </c>
      <c r="C1016" s="740" t="s">
        <v>38</v>
      </c>
      <c r="D1016" s="740"/>
      <c r="E1016" s="740" t="s">
        <v>42</v>
      </c>
      <c r="F1016" s="262" t="s">
        <v>42</v>
      </c>
      <c r="G1016" s="743"/>
    </row>
    <row r="1017" spans="1:7" s="421" customFormat="1" ht="14.25" customHeight="1" x14ac:dyDescent="0.25">
      <c r="A1017" s="390"/>
      <c r="B1017" s="184" t="s">
        <v>747</v>
      </c>
      <c r="C1017" s="740" t="s">
        <v>38</v>
      </c>
      <c r="D1017" s="740"/>
      <c r="E1017" s="740" t="s">
        <v>42</v>
      </c>
      <c r="F1017" s="262" t="s">
        <v>42</v>
      </c>
      <c r="G1017" s="743"/>
    </row>
    <row r="1018" spans="1:7" s="421" customFormat="1" ht="14.25" customHeight="1" x14ac:dyDescent="0.25">
      <c r="A1018" s="390"/>
      <c r="B1018" s="184" t="s">
        <v>771</v>
      </c>
      <c r="C1018" s="740" t="s">
        <v>38</v>
      </c>
      <c r="D1018" s="740"/>
      <c r="E1018" s="740" t="s">
        <v>42</v>
      </c>
      <c r="F1018" s="262" t="s">
        <v>42</v>
      </c>
      <c r="G1018" s="743"/>
    </row>
    <row r="1019" spans="1:7" s="421" customFormat="1" ht="14.25" customHeight="1" x14ac:dyDescent="0.25">
      <c r="A1019" s="390"/>
      <c r="B1019" s="184" t="s">
        <v>746</v>
      </c>
      <c r="C1019" s="740" t="s">
        <v>38</v>
      </c>
      <c r="D1019" s="740"/>
      <c r="E1019" s="740" t="s">
        <v>42</v>
      </c>
      <c r="F1019" s="262" t="s">
        <v>42</v>
      </c>
      <c r="G1019" s="743"/>
    </row>
    <row r="1020" spans="1:7" s="421" customFormat="1" ht="14.25" customHeight="1" x14ac:dyDescent="0.25">
      <c r="A1020" s="390"/>
      <c r="B1020" s="184" t="s">
        <v>748</v>
      </c>
      <c r="C1020" s="740" t="s">
        <v>38</v>
      </c>
      <c r="D1020" s="740"/>
      <c r="E1020" s="740" t="s">
        <v>42</v>
      </c>
      <c r="F1020" s="262" t="s">
        <v>42</v>
      </c>
      <c r="G1020" s="743"/>
    </row>
    <row r="1021" spans="1:7" s="421" customFormat="1" ht="14.25" customHeight="1" x14ac:dyDescent="0.25">
      <c r="A1021" s="390"/>
      <c r="B1021" s="184" t="s">
        <v>750</v>
      </c>
      <c r="C1021" s="740" t="s">
        <v>38</v>
      </c>
      <c r="D1021" s="740"/>
      <c r="E1021" s="740" t="s">
        <v>42</v>
      </c>
      <c r="F1021" s="262" t="s">
        <v>42</v>
      </c>
      <c r="G1021" s="743"/>
    </row>
    <row r="1022" spans="1:7" s="421" customFormat="1" ht="14.25" customHeight="1" x14ac:dyDescent="0.25">
      <c r="A1022" s="390"/>
      <c r="B1022" s="184" t="s">
        <v>751</v>
      </c>
      <c r="C1022" s="740" t="s">
        <v>38</v>
      </c>
      <c r="D1022" s="740"/>
      <c r="E1022" s="740" t="s">
        <v>42</v>
      </c>
      <c r="F1022" s="262" t="s">
        <v>42</v>
      </c>
      <c r="G1022" s="743"/>
    </row>
    <row r="1023" spans="1:7" s="421" customFormat="1" ht="14.25" customHeight="1" x14ac:dyDescent="0.25">
      <c r="A1023" s="390"/>
      <c r="B1023" s="184" t="s">
        <v>752</v>
      </c>
      <c r="C1023" s="740" t="s">
        <v>38</v>
      </c>
      <c r="D1023" s="740"/>
      <c r="E1023" s="740" t="s">
        <v>42</v>
      </c>
      <c r="F1023" s="262" t="s">
        <v>42</v>
      </c>
      <c r="G1023" s="743"/>
    </row>
    <row r="1024" spans="1:7" s="421" customFormat="1" ht="14.25" customHeight="1" x14ac:dyDescent="0.25">
      <c r="A1024" s="390"/>
      <c r="B1024" s="184" t="s">
        <v>753</v>
      </c>
      <c r="C1024" s="740" t="s">
        <v>38</v>
      </c>
      <c r="D1024" s="740"/>
      <c r="E1024" s="740" t="s">
        <v>42</v>
      </c>
      <c r="F1024" s="262" t="s">
        <v>42</v>
      </c>
      <c r="G1024" s="743"/>
    </row>
    <row r="1025" spans="1:7" s="421" customFormat="1" ht="14.25" customHeight="1" x14ac:dyDescent="0.25">
      <c r="A1025" s="390"/>
      <c r="B1025" s="184" t="s">
        <v>772</v>
      </c>
      <c r="C1025" s="740"/>
      <c r="D1025" s="740"/>
      <c r="E1025" s="740">
        <v>2.2000000000000002</v>
      </c>
      <c r="F1025" s="262">
        <v>2.2000000000000002</v>
      </c>
      <c r="G1025" s="743"/>
    </row>
    <row r="1026" spans="1:7" s="421" customFormat="1" ht="14.25" customHeight="1" x14ac:dyDescent="0.25">
      <c r="A1026" s="195" t="s">
        <v>683</v>
      </c>
      <c r="B1026" s="14" t="s">
        <v>792</v>
      </c>
      <c r="C1026" s="390" t="s">
        <v>38</v>
      </c>
      <c r="D1026" s="740"/>
      <c r="E1026" s="740">
        <v>0</v>
      </c>
      <c r="F1026" s="262">
        <v>0</v>
      </c>
      <c r="G1026" s="743"/>
    </row>
    <row r="1027" spans="1:7" s="421" customFormat="1" ht="14.25" customHeight="1" x14ac:dyDescent="0.25">
      <c r="A1027" s="195" t="s">
        <v>1190</v>
      </c>
      <c r="B1027" s="14" t="s">
        <v>791</v>
      </c>
      <c r="C1027" s="390" t="s">
        <v>38</v>
      </c>
      <c r="D1027" s="740"/>
      <c r="E1027" s="740">
        <v>0.59</v>
      </c>
      <c r="F1027" s="262">
        <v>0.59</v>
      </c>
      <c r="G1027" s="743"/>
    </row>
    <row r="1028" spans="1:7" s="421" customFormat="1" ht="14.25" customHeight="1" x14ac:dyDescent="0.25">
      <c r="A1028" s="390"/>
      <c r="B1028" s="184" t="s">
        <v>741</v>
      </c>
      <c r="C1028" s="740" t="s">
        <v>38</v>
      </c>
      <c r="D1028" s="740"/>
      <c r="E1028" s="740" t="s">
        <v>42</v>
      </c>
      <c r="F1028" s="262" t="s">
        <v>42</v>
      </c>
      <c r="G1028" s="743"/>
    </row>
    <row r="1029" spans="1:7" s="421" customFormat="1" ht="14.25" customHeight="1" x14ac:dyDescent="0.25">
      <c r="A1029" s="390"/>
      <c r="B1029" s="184" t="s">
        <v>742</v>
      </c>
      <c r="C1029" s="740" t="s">
        <v>38</v>
      </c>
      <c r="D1029" s="740"/>
      <c r="E1029" s="740" t="s">
        <v>42</v>
      </c>
      <c r="F1029" s="262" t="s">
        <v>42</v>
      </c>
      <c r="G1029" s="743"/>
    </row>
    <row r="1030" spans="1:7" s="421" customFormat="1" ht="14.25" customHeight="1" x14ac:dyDescent="0.25">
      <c r="A1030" s="390"/>
      <c r="B1030" s="184" t="s">
        <v>743</v>
      </c>
      <c r="C1030" s="740" t="s">
        <v>38</v>
      </c>
      <c r="D1030" s="740"/>
      <c r="E1030" s="740" t="s">
        <v>42</v>
      </c>
      <c r="F1030" s="262" t="s">
        <v>42</v>
      </c>
      <c r="G1030" s="743"/>
    </row>
    <row r="1031" spans="1:7" s="421" customFormat="1" ht="14.25" customHeight="1" x14ac:dyDescent="0.25">
      <c r="A1031" s="390"/>
      <c r="B1031" s="184" t="s">
        <v>744</v>
      </c>
      <c r="C1031" s="740" t="s">
        <v>38</v>
      </c>
      <c r="D1031" s="740"/>
      <c r="E1031" s="740" t="s">
        <v>42</v>
      </c>
      <c r="F1031" s="262" t="s">
        <v>42</v>
      </c>
      <c r="G1031" s="743"/>
    </row>
    <row r="1032" spans="1:7" s="421" customFormat="1" ht="14.25" customHeight="1" x14ac:dyDescent="0.25">
      <c r="A1032" s="390"/>
      <c r="B1032" s="184" t="s">
        <v>745</v>
      </c>
      <c r="C1032" s="740" t="s">
        <v>38</v>
      </c>
      <c r="D1032" s="740"/>
      <c r="E1032" s="740" t="s">
        <v>42</v>
      </c>
      <c r="F1032" s="262" t="s">
        <v>42</v>
      </c>
      <c r="G1032" s="743"/>
    </row>
    <row r="1033" spans="1:7" s="421" customFormat="1" ht="14.25" customHeight="1" x14ac:dyDescent="0.25">
      <c r="A1033" s="390"/>
      <c r="B1033" s="184" t="s">
        <v>747</v>
      </c>
      <c r="C1033" s="740" t="s">
        <v>38</v>
      </c>
      <c r="D1033" s="740"/>
      <c r="E1033" s="740" t="s">
        <v>42</v>
      </c>
      <c r="F1033" s="262" t="s">
        <v>42</v>
      </c>
      <c r="G1033" s="743"/>
    </row>
    <row r="1034" spans="1:7" s="421" customFormat="1" ht="14.25" customHeight="1" x14ac:dyDescent="0.25">
      <c r="A1034" s="390"/>
      <c r="B1034" s="184" t="s">
        <v>771</v>
      </c>
      <c r="C1034" s="740" t="s">
        <v>38</v>
      </c>
      <c r="D1034" s="740"/>
      <c r="E1034" s="740" t="s">
        <v>42</v>
      </c>
      <c r="F1034" s="262" t="s">
        <v>42</v>
      </c>
      <c r="G1034" s="743"/>
    </row>
    <row r="1035" spans="1:7" s="421" customFormat="1" ht="14.25" customHeight="1" x14ac:dyDescent="0.25">
      <c r="A1035" s="390"/>
      <c r="B1035" s="184" t="s">
        <v>746</v>
      </c>
      <c r="C1035" s="740" t="s">
        <v>38</v>
      </c>
      <c r="D1035" s="740"/>
      <c r="E1035" s="740">
        <v>1.8</v>
      </c>
      <c r="F1035" s="262">
        <v>1.8</v>
      </c>
      <c r="G1035" s="743"/>
    </row>
    <row r="1036" spans="1:7" s="421" customFormat="1" ht="14.25" customHeight="1" x14ac:dyDescent="0.25">
      <c r="A1036" s="390"/>
      <c r="B1036" s="184" t="s">
        <v>748</v>
      </c>
      <c r="C1036" s="740" t="s">
        <v>38</v>
      </c>
      <c r="D1036" s="740"/>
      <c r="E1036" s="740" t="s">
        <v>42</v>
      </c>
      <c r="F1036" s="262" t="s">
        <v>42</v>
      </c>
      <c r="G1036" s="743"/>
    </row>
    <row r="1037" spans="1:7" s="421" customFormat="1" ht="14.25" customHeight="1" x14ac:dyDescent="0.25">
      <c r="A1037" s="390"/>
      <c r="B1037" s="184" t="s">
        <v>750</v>
      </c>
      <c r="C1037" s="740" t="s">
        <v>38</v>
      </c>
      <c r="D1037" s="740"/>
      <c r="E1037" s="740" t="s">
        <v>42</v>
      </c>
      <c r="F1037" s="262" t="s">
        <v>42</v>
      </c>
      <c r="G1037" s="743"/>
    </row>
    <row r="1038" spans="1:7" s="421" customFormat="1" ht="14.25" customHeight="1" x14ac:dyDescent="0.25">
      <c r="A1038" s="390"/>
      <c r="B1038" s="184" t="s">
        <v>751</v>
      </c>
      <c r="C1038" s="740" t="s">
        <v>38</v>
      </c>
      <c r="D1038" s="740"/>
      <c r="E1038" s="740" t="s">
        <v>42</v>
      </c>
      <c r="F1038" s="262" t="s">
        <v>42</v>
      </c>
      <c r="G1038" s="743"/>
    </row>
    <row r="1039" spans="1:7" s="421" customFormat="1" ht="14.25" customHeight="1" x14ac:dyDescent="0.25">
      <c r="A1039" s="390"/>
      <c r="B1039" s="184" t="s">
        <v>752</v>
      </c>
      <c r="C1039" s="740" t="s">
        <v>38</v>
      </c>
      <c r="D1039" s="740"/>
      <c r="E1039" s="740" t="s">
        <v>42</v>
      </c>
      <c r="F1039" s="262" t="s">
        <v>42</v>
      </c>
      <c r="G1039" s="743"/>
    </row>
    <row r="1040" spans="1:7" s="421" customFormat="1" ht="14.25" customHeight="1" x14ac:dyDescent="0.25">
      <c r="A1040" s="390"/>
      <c r="B1040" s="184" t="s">
        <v>753</v>
      </c>
      <c r="C1040" s="740" t="s">
        <v>38</v>
      </c>
      <c r="D1040" s="740"/>
      <c r="E1040" s="740" t="s">
        <v>42</v>
      </c>
      <c r="F1040" s="262" t="s">
        <v>42</v>
      </c>
      <c r="G1040" s="743"/>
    </row>
    <row r="1041" spans="1:7" s="421" customFormat="1" ht="14.25" customHeight="1" x14ac:dyDescent="0.25">
      <c r="A1041" s="390"/>
      <c r="B1041" s="184" t="s">
        <v>772</v>
      </c>
      <c r="C1041" s="740" t="s">
        <v>38</v>
      </c>
      <c r="D1041" s="740"/>
      <c r="E1041" s="740">
        <v>6.5</v>
      </c>
      <c r="F1041" s="262">
        <v>6.5</v>
      </c>
      <c r="G1041" s="743"/>
    </row>
    <row r="1042" spans="1:7" s="421" customFormat="1" ht="31.5" x14ac:dyDescent="0.25">
      <c r="A1042" s="195">
        <v>97</v>
      </c>
      <c r="B1042" s="184" t="s">
        <v>922</v>
      </c>
      <c r="C1042" s="740" t="s">
        <v>42</v>
      </c>
      <c r="D1042" s="740"/>
      <c r="E1042" s="740"/>
      <c r="F1042" s="262"/>
      <c r="G1042" s="743"/>
    </row>
    <row r="1043" spans="1:7" s="421" customFormat="1" ht="29.25" customHeight="1" x14ac:dyDescent="0.25">
      <c r="A1043" s="195" t="s">
        <v>684</v>
      </c>
      <c r="B1043" s="14" t="s">
        <v>923</v>
      </c>
      <c r="C1043" s="390" t="s">
        <v>291</v>
      </c>
      <c r="D1043" s="740"/>
      <c r="E1043" s="740">
        <v>0.129</v>
      </c>
      <c r="F1043" s="262">
        <v>0.1167</v>
      </c>
      <c r="G1043" s="743"/>
    </row>
    <row r="1044" spans="1:7" s="421" customFormat="1" ht="14.25" customHeight="1" x14ac:dyDescent="0.25">
      <c r="A1044" s="390"/>
      <c r="B1044" s="184" t="s">
        <v>736</v>
      </c>
      <c r="C1044" s="855" t="s">
        <v>737</v>
      </c>
      <c r="D1044" s="855"/>
      <c r="E1044" s="855"/>
      <c r="F1044" s="262"/>
      <c r="G1044" s="743"/>
    </row>
    <row r="1045" spans="1:7" s="421" customFormat="1" ht="31.5" customHeight="1" x14ac:dyDescent="0.25">
      <c r="A1045" s="195" t="s">
        <v>685</v>
      </c>
      <c r="B1045" s="14" t="s">
        <v>924</v>
      </c>
      <c r="C1045" s="390" t="s">
        <v>291</v>
      </c>
      <c r="D1045" s="740"/>
      <c r="E1045" s="740">
        <v>0.105</v>
      </c>
      <c r="F1045" s="262">
        <v>3.5999999999999997E-2</v>
      </c>
      <c r="G1045" s="743"/>
    </row>
    <row r="1046" spans="1:7" s="421" customFormat="1" ht="14.25" customHeight="1" x14ac:dyDescent="0.25">
      <c r="A1046" s="390"/>
      <c r="B1046" s="184" t="s">
        <v>736</v>
      </c>
      <c r="C1046" s="855" t="s">
        <v>737</v>
      </c>
      <c r="D1046" s="855"/>
      <c r="E1046" s="855"/>
      <c r="F1046" s="262"/>
      <c r="G1046" s="743"/>
    </row>
    <row r="1047" spans="1:7" s="421" customFormat="1" ht="94.5" x14ac:dyDescent="0.25">
      <c r="A1047" s="195">
        <v>98</v>
      </c>
      <c r="B1047" s="184" t="s">
        <v>925</v>
      </c>
      <c r="C1047" s="390" t="s">
        <v>38</v>
      </c>
      <c r="D1047" s="752"/>
      <c r="E1047" s="752" t="s">
        <v>243</v>
      </c>
      <c r="F1047" s="262" t="s">
        <v>42</v>
      </c>
      <c r="G1047" s="751" t="s">
        <v>737</v>
      </c>
    </row>
    <row r="1048" spans="1:7" s="421" customFormat="1" ht="33.75" customHeight="1" x14ac:dyDescent="0.25">
      <c r="A1048" s="195"/>
      <c r="B1048" s="184" t="s">
        <v>926</v>
      </c>
      <c r="C1048" s="855" t="s">
        <v>737</v>
      </c>
      <c r="D1048" s="855"/>
      <c r="E1048" s="855"/>
      <c r="F1048" s="262"/>
      <c r="G1048" s="743"/>
    </row>
    <row r="1049" spans="1:7" s="421" customFormat="1" ht="31.5" x14ac:dyDescent="0.25">
      <c r="A1049" s="195">
        <v>99</v>
      </c>
      <c r="B1049" s="184" t="s">
        <v>927</v>
      </c>
      <c r="C1049" s="390" t="s">
        <v>38</v>
      </c>
      <c r="D1049" s="740"/>
      <c r="E1049" s="740">
        <v>3.8</v>
      </c>
      <c r="F1049" s="262">
        <v>7.6</v>
      </c>
      <c r="G1049" s="743"/>
    </row>
    <row r="1050" spans="1:7" s="421" customFormat="1" ht="14.25" customHeight="1" x14ac:dyDescent="0.25">
      <c r="A1050" s="390"/>
      <c r="B1050" s="184" t="s">
        <v>736</v>
      </c>
      <c r="C1050" s="855" t="s">
        <v>737</v>
      </c>
      <c r="D1050" s="855"/>
      <c r="E1050" s="855"/>
      <c r="F1050" s="262"/>
      <c r="G1050" s="743"/>
    </row>
    <row r="1051" spans="1:7" s="421" customFormat="1" ht="47.25" x14ac:dyDescent="0.25">
      <c r="A1051" s="195">
        <v>100</v>
      </c>
      <c r="B1051" s="184" t="s">
        <v>928</v>
      </c>
      <c r="C1051" s="390" t="s">
        <v>38</v>
      </c>
      <c r="D1051" s="740"/>
      <c r="E1051" s="740">
        <v>57</v>
      </c>
      <c r="F1051" s="262">
        <v>57</v>
      </c>
      <c r="G1051" s="743"/>
    </row>
    <row r="1052" spans="1:7" s="421" customFormat="1" ht="14.25" customHeight="1" x14ac:dyDescent="0.25">
      <c r="A1052" s="390"/>
      <c r="B1052" s="184" t="s">
        <v>741</v>
      </c>
      <c r="C1052" s="740" t="s">
        <v>38</v>
      </c>
      <c r="D1052" s="740"/>
      <c r="E1052" s="740">
        <v>14.9</v>
      </c>
      <c r="F1052" s="262">
        <v>14.9</v>
      </c>
      <c r="G1052" s="743"/>
    </row>
    <row r="1053" spans="1:7" s="421" customFormat="1" ht="14.25" customHeight="1" x14ac:dyDescent="0.25">
      <c r="A1053" s="390"/>
      <c r="B1053" s="184" t="s">
        <v>742</v>
      </c>
      <c r="C1053" s="740" t="s">
        <v>38</v>
      </c>
      <c r="D1053" s="740"/>
      <c r="E1053" s="740">
        <v>61</v>
      </c>
      <c r="F1053" s="262">
        <v>61</v>
      </c>
      <c r="G1053" s="743"/>
    </row>
    <row r="1054" spans="1:7" s="421" customFormat="1" ht="14.25" customHeight="1" x14ac:dyDescent="0.25">
      <c r="A1054" s="390"/>
      <c r="B1054" s="184" t="s">
        <v>743</v>
      </c>
      <c r="C1054" s="740" t="s">
        <v>38</v>
      </c>
      <c r="D1054" s="740"/>
      <c r="E1054" s="740">
        <v>48.6</v>
      </c>
      <c r="F1054" s="262">
        <v>48.6</v>
      </c>
      <c r="G1054" s="743"/>
    </row>
    <row r="1055" spans="1:7" s="421" customFormat="1" ht="14.25" customHeight="1" x14ac:dyDescent="0.25">
      <c r="A1055" s="390"/>
      <c r="B1055" s="184" t="s">
        <v>744</v>
      </c>
      <c r="C1055" s="740" t="s">
        <v>38</v>
      </c>
      <c r="D1055" s="740"/>
      <c r="E1055" s="740">
        <v>6.9</v>
      </c>
      <c r="F1055" s="262">
        <v>6.9</v>
      </c>
      <c r="G1055" s="743"/>
    </row>
    <row r="1056" spans="1:7" s="421" customFormat="1" ht="14.25" customHeight="1" x14ac:dyDescent="0.25">
      <c r="A1056" s="390"/>
      <c r="B1056" s="184" t="s">
        <v>745</v>
      </c>
      <c r="C1056" s="740" t="s">
        <v>38</v>
      </c>
      <c r="D1056" s="740"/>
      <c r="E1056" s="740">
        <v>39.200000000000003</v>
      </c>
      <c r="F1056" s="262">
        <v>39.200000000000003</v>
      </c>
      <c r="G1056" s="743"/>
    </row>
    <row r="1057" spans="1:7" s="421" customFormat="1" ht="14.25" customHeight="1" x14ac:dyDescent="0.25">
      <c r="A1057" s="390"/>
      <c r="B1057" s="184" t="s">
        <v>747</v>
      </c>
      <c r="C1057" s="740" t="s">
        <v>38</v>
      </c>
      <c r="D1057" s="740"/>
      <c r="E1057" s="740">
        <v>28.9</v>
      </c>
      <c r="F1057" s="262">
        <v>28.9</v>
      </c>
      <c r="G1057" s="743"/>
    </row>
    <row r="1058" spans="1:7" s="421" customFormat="1" ht="14.25" customHeight="1" x14ac:dyDescent="0.25">
      <c r="A1058" s="390"/>
      <c r="B1058" s="184" t="s">
        <v>771</v>
      </c>
      <c r="C1058" s="740" t="s">
        <v>38</v>
      </c>
      <c r="D1058" s="740"/>
      <c r="E1058" s="740">
        <v>49.3</v>
      </c>
      <c r="F1058" s="262">
        <v>49.3</v>
      </c>
      <c r="G1058" s="743"/>
    </row>
    <row r="1059" spans="1:7" s="421" customFormat="1" ht="14.25" customHeight="1" x14ac:dyDescent="0.25">
      <c r="A1059" s="390"/>
      <c r="B1059" s="184" t="s">
        <v>746</v>
      </c>
      <c r="C1059" s="740" t="s">
        <v>38</v>
      </c>
      <c r="D1059" s="740"/>
      <c r="E1059" s="740">
        <v>26</v>
      </c>
      <c r="F1059" s="262">
        <v>26</v>
      </c>
      <c r="G1059" s="743"/>
    </row>
    <row r="1060" spans="1:7" s="421" customFormat="1" ht="14.25" customHeight="1" x14ac:dyDescent="0.25">
      <c r="A1060" s="390"/>
      <c r="B1060" s="184" t="s">
        <v>748</v>
      </c>
      <c r="C1060" s="740" t="s">
        <v>38</v>
      </c>
      <c r="D1060" s="740"/>
      <c r="E1060" s="740">
        <v>41.8</v>
      </c>
      <c r="F1060" s="262">
        <v>41.8</v>
      </c>
      <c r="G1060" s="743"/>
    </row>
    <row r="1061" spans="1:7" s="421" customFormat="1" ht="14.25" customHeight="1" x14ac:dyDescent="0.25">
      <c r="A1061" s="390"/>
      <c r="B1061" s="184" t="s">
        <v>750</v>
      </c>
      <c r="C1061" s="740" t="s">
        <v>38</v>
      </c>
      <c r="D1061" s="740"/>
      <c r="E1061" s="740">
        <v>48.1</v>
      </c>
      <c r="F1061" s="262">
        <v>48.1</v>
      </c>
      <c r="G1061" s="743"/>
    </row>
    <row r="1062" spans="1:7" s="421" customFormat="1" ht="14.25" customHeight="1" x14ac:dyDescent="0.25">
      <c r="A1062" s="390"/>
      <c r="B1062" s="184" t="s">
        <v>751</v>
      </c>
      <c r="C1062" s="740" t="s">
        <v>38</v>
      </c>
      <c r="D1062" s="740"/>
      <c r="E1062" s="740">
        <v>18.600000000000001</v>
      </c>
      <c r="F1062" s="262">
        <v>18.600000000000001</v>
      </c>
      <c r="G1062" s="743"/>
    </row>
    <row r="1063" spans="1:7" s="421" customFormat="1" ht="14.25" customHeight="1" x14ac:dyDescent="0.25">
      <c r="A1063" s="390"/>
      <c r="B1063" s="184" t="s">
        <v>752</v>
      </c>
      <c r="C1063" s="740" t="s">
        <v>38</v>
      </c>
      <c r="D1063" s="740"/>
      <c r="E1063" s="740">
        <v>48.4</v>
      </c>
      <c r="F1063" s="262">
        <v>48.4</v>
      </c>
      <c r="G1063" s="743"/>
    </row>
    <row r="1064" spans="1:7" s="421" customFormat="1" ht="14.25" customHeight="1" x14ac:dyDescent="0.25">
      <c r="A1064" s="390"/>
      <c r="B1064" s="184" t="s">
        <v>753</v>
      </c>
      <c r="C1064" s="740" t="s">
        <v>38</v>
      </c>
      <c r="D1064" s="740"/>
      <c r="E1064" s="740">
        <v>48.5</v>
      </c>
      <c r="F1064" s="262">
        <v>48.5</v>
      </c>
      <c r="G1064" s="743"/>
    </row>
    <row r="1065" spans="1:7" s="421" customFormat="1" ht="14.25" customHeight="1" x14ac:dyDescent="0.25">
      <c r="A1065" s="390"/>
      <c r="B1065" s="184" t="s">
        <v>772</v>
      </c>
      <c r="C1065" s="740" t="s">
        <v>38</v>
      </c>
      <c r="D1065" s="740"/>
      <c r="E1065" s="740">
        <v>88.7</v>
      </c>
      <c r="F1065" s="262">
        <v>88.7</v>
      </c>
      <c r="G1065" s="743"/>
    </row>
    <row r="1066" spans="1:7" s="421" customFormat="1" ht="78.75" x14ac:dyDescent="0.25">
      <c r="A1066" s="195">
        <v>101</v>
      </c>
      <c r="B1066" s="184" t="s">
        <v>929</v>
      </c>
      <c r="C1066" s="390" t="s">
        <v>38</v>
      </c>
      <c r="D1066" s="740"/>
      <c r="E1066" s="200" t="s">
        <v>997</v>
      </c>
      <c r="F1066" s="262">
        <v>3.7</v>
      </c>
      <c r="G1066" s="743"/>
    </row>
    <row r="1067" spans="1:7" s="421" customFormat="1" ht="37.5" customHeight="1" x14ac:dyDescent="0.25">
      <c r="A1067" s="390"/>
      <c r="B1067" s="184" t="s">
        <v>801</v>
      </c>
      <c r="C1067" s="752" t="s">
        <v>38</v>
      </c>
      <c r="D1067" s="752"/>
      <c r="E1067" s="765" t="s">
        <v>998</v>
      </c>
      <c r="F1067" s="262">
        <v>0</v>
      </c>
      <c r="G1067" s="751" t="s">
        <v>996</v>
      </c>
    </row>
    <row r="1068" spans="1:7" s="421" customFormat="1" ht="37.5" customHeight="1" x14ac:dyDescent="0.25">
      <c r="A1068" s="390"/>
      <c r="B1068" s="184" t="s">
        <v>802</v>
      </c>
      <c r="C1068" s="752" t="s">
        <v>38</v>
      </c>
      <c r="D1068" s="752"/>
      <c r="E1068" s="765" t="s">
        <v>230</v>
      </c>
      <c r="F1068" s="262">
        <v>0</v>
      </c>
      <c r="G1068" s="751" t="s">
        <v>995</v>
      </c>
    </row>
    <row r="1069" spans="1:7" s="421" customFormat="1" ht="37.5" customHeight="1" x14ac:dyDescent="0.25">
      <c r="A1069" s="390"/>
      <c r="B1069" s="184" t="s">
        <v>803</v>
      </c>
      <c r="C1069" s="752" t="s">
        <v>38</v>
      </c>
      <c r="D1069" s="752"/>
      <c r="E1069" s="765" t="s">
        <v>605</v>
      </c>
      <c r="F1069" s="262">
        <v>0</v>
      </c>
      <c r="G1069" s="751" t="s">
        <v>996</v>
      </c>
    </row>
    <row r="1070" spans="1:7" s="421" customFormat="1" ht="14.25" customHeight="1" x14ac:dyDescent="0.25">
      <c r="A1070" s="390"/>
      <c r="B1070" s="184" t="s">
        <v>804</v>
      </c>
      <c r="C1070" s="740" t="s">
        <v>38</v>
      </c>
      <c r="D1070" s="740"/>
      <c r="E1070" s="200" t="s">
        <v>230</v>
      </c>
      <c r="F1070" s="262">
        <v>4.4000000000000004</v>
      </c>
      <c r="G1070" s="743"/>
    </row>
    <row r="1071" spans="1:7" s="421" customFormat="1" ht="14.25" customHeight="1" x14ac:dyDescent="0.25">
      <c r="A1071" s="390"/>
      <c r="B1071" s="184" t="s">
        <v>805</v>
      </c>
      <c r="C1071" s="740" t="s">
        <v>38</v>
      </c>
      <c r="D1071" s="740"/>
      <c r="E1071" s="200" t="s">
        <v>999</v>
      </c>
      <c r="F1071" s="262">
        <v>10.7</v>
      </c>
      <c r="G1071" s="743"/>
    </row>
    <row r="1072" spans="1:7" s="421" customFormat="1" ht="14.25" customHeight="1" x14ac:dyDescent="0.25">
      <c r="A1072" s="390"/>
      <c r="B1072" s="184" t="s">
        <v>816</v>
      </c>
      <c r="C1072" s="740" t="s">
        <v>38</v>
      </c>
      <c r="D1072" s="740"/>
      <c r="E1072" s="200" t="s">
        <v>1000</v>
      </c>
      <c r="F1072" s="262">
        <v>11.4</v>
      </c>
      <c r="G1072" s="743"/>
    </row>
    <row r="1073" spans="1:7" s="421" customFormat="1" ht="14.25" customHeight="1" x14ac:dyDescent="0.25">
      <c r="A1073" s="390"/>
      <c r="B1073" s="184" t="s">
        <v>807</v>
      </c>
      <c r="C1073" s="740" t="s">
        <v>38</v>
      </c>
      <c r="D1073" s="740"/>
      <c r="E1073" s="200" t="s">
        <v>1001</v>
      </c>
      <c r="F1073" s="262">
        <v>1.8</v>
      </c>
      <c r="G1073" s="743"/>
    </row>
    <row r="1074" spans="1:7" s="421" customFormat="1" ht="14.25" customHeight="1" x14ac:dyDescent="0.25">
      <c r="A1074" s="390"/>
      <c r="B1074" s="184" t="s">
        <v>808</v>
      </c>
      <c r="C1074" s="740" t="s">
        <v>38</v>
      </c>
      <c r="D1074" s="740"/>
      <c r="E1074" s="200" t="s">
        <v>1002</v>
      </c>
      <c r="F1074" s="262">
        <v>7.4</v>
      </c>
      <c r="G1074" s="743"/>
    </row>
    <row r="1075" spans="1:7" s="421" customFormat="1" ht="14.25" customHeight="1" x14ac:dyDescent="0.25">
      <c r="A1075" s="390"/>
      <c r="B1075" s="184" t="s">
        <v>843</v>
      </c>
      <c r="C1075" s="740" t="s">
        <v>38</v>
      </c>
      <c r="D1075" s="740"/>
      <c r="E1075" s="200" t="s">
        <v>225</v>
      </c>
      <c r="F1075" s="262">
        <v>2.2000000000000002</v>
      </c>
      <c r="G1075" s="743"/>
    </row>
    <row r="1076" spans="1:7" s="421" customFormat="1" ht="14.25" customHeight="1" x14ac:dyDescent="0.25">
      <c r="A1076" s="390"/>
      <c r="B1076" s="184" t="s">
        <v>810</v>
      </c>
      <c r="C1076" s="740" t="s">
        <v>38</v>
      </c>
      <c r="D1076" s="740"/>
      <c r="E1076" s="200" t="s">
        <v>1003</v>
      </c>
      <c r="F1076" s="262">
        <v>1.6</v>
      </c>
      <c r="G1076" s="743"/>
    </row>
    <row r="1077" spans="1:7" s="421" customFormat="1" ht="39" customHeight="1" x14ac:dyDescent="0.25">
      <c r="A1077" s="390"/>
      <c r="B1077" s="184" t="s">
        <v>811</v>
      </c>
      <c r="C1077" s="752" t="s">
        <v>38</v>
      </c>
      <c r="D1077" s="752"/>
      <c r="E1077" s="765" t="s">
        <v>1004</v>
      </c>
      <c r="F1077" s="262">
        <v>0</v>
      </c>
      <c r="G1077" s="751" t="s">
        <v>996</v>
      </c>
    </row>
    <row r="1078" spans="1:7" s="421" customFormat="1" ht="14.25" customHeight="1" x14ac:dyDescent="0.25">
      <c r="A1078" s="390"/>
      <c r="B1078" s="184" t="s">
        <v>812</v>
      </c>
      <c r="C1078" s="740" t="s">
        <v>38</v>
      </c>
      <c r="D1078" s="740"/>
      <c r="E1078" s="200" t="s">
        <v>930</v>
      </c>
      <c r="F1078" s="262">
        <v>4.5</v>
      </c>
      <c r="G1078" s="743"/>
    </row>
    <row r="1079" spans="1:7" s="421" customFormat="1" ht="31.5" customHeight="1" x14ac:dyDescent="0.25">
      <c r="A1079" s="390"/>
      <c r="B1079" s="184" t="s">
        <v>931</v>
      </c>
      <c r="C1079" s="752" t="s">
        <v>38</v>
      </c>
      <c r="D1079" s="752"/>
      <c r="E1079" s="765" t="s">
        <v>930</v>
      </c>
      <c r="F1079" s="262">
        <v>0</v>
      </c>
      <c r="G1079" s="751" t="s">
        <v>996</v>
      </c>
    </row>
    <row r="1080" spans="1:7" s="421" customFormat="1" ht="47.25" x14ac:dyDescent="0.25">
      <c r="A1080" s="195">
        <v>102</v>
      </c>
      <c r="B1080" s="184" t="s">
        <v>932</v>
      </c>
      <c r="C1080" s="390" t="s">
        <v>38</v>
      </c>
      <c r="D1080" s="752"/>
      <c r="E1080" s="752" t="s">
        <v>42</v>
      </c>
      <c r="F1080" s="262" t="s">
        <v>42</v>
      </c>
      <c r="G1080" s="751" t="s">
        <v>737</v>
      </c>
    </row>
    <row r="1081" spans="1:7" s="421" customFormat="1" ht="34.5" customHeight="1" x14ac:dyDescent="0.25">
      <c r="A1081" s="195"/>
      <c r="B1081" s="184" t="s">
        <v>926</v>
      </c>
      <c r="C1081" s="855" t="s">
        <v>737</v>
      </c>
      <c r="D1081" s="855"/>
      <c r="E1081" s="855"/>
      <c r="F1081" s="262"/>
      <c r="G1081" s="743"/>
    </row>
    <row r="1082" spans="1:7" s="421" customFormat="1" ht="63" x14ac:dyDescent="0.25">
      <c r="A1082" s="195">
        <v>103</v>
      </c>
      <c r="B1082" s="184" t="s">
        <v>933</v>
      </c>
      <c r="C1082" s="390" t="s">
        <v>38</v>
      </c>
      <c r="D1082" s="752"/>
      <c r="E1082" s="752" t="s">
        <v>42</v>
      </c>
      <c r="F1082" s="262" t="s">
        <v>42</v>
      </c>
      <c r="G1082" s="751" t="s">
        <v>737</v>
      </c>
    </row>
    <row r="1083" spans="1:7" s="421" customFormat="1" ht="34.5" customHeight="1" x14ac:dyDescent="0.25">
      <c r="A1083" s="195"/>
      <c r="B1083" s="184" t="s">
        <v>926</v>
      </c>
      <c r="C1083" s="855" t="s">
        <v>737</v>
      </c>
      <c r="D1083" s="855"/>
      <c r="E1083" s="855"/>
      <c r="F1083" s="262"/>
      <c r="G1083" s="743"/>
    </row>
    <row r="1084" spans="1:7" s="421" customFormat="1" ht="63" x14ac:dyDescent="0.25">
      <c r="A1084" s="195">
        <v>104</v>
      </c>
      <c r="B1084" s="184" t="s">
        <v>934</v>
      </c>
      <c r="C1084" s="390" t="s">
        <v>38</v>
      </c>
      <c r="D1084" s="752"/>
      <c r="E1084" s="752">
        <v>101</v>
      </c>
      <c r="F1084" s="262" t="s">
        <v>42</v>
      </c>
      <c r="G1084" s="751" t="s">
        <v>737</v>
      </c>
    </row>
    <row r="1085" spans="1:7" s="421" customFormat="1" ht="33" customHeight="1" x14ac:dyDescent="0.25">
      <c r="A1085" s="748"/>
      <c r="B1085" s="749" t="s">
        <v>926</v>
      </c>
      <c r="C1085" s="875" t="s">
        <v>737</v>
      </c>
      <c r="D1085" s="875"/>
      <c r="E1085" s="875"/>
      <c r="F1085" s="750"/>
      <c r="G1085" s="743"/>
    </row>
    <row r="1086" spans="1:7" s="421" customFormat="1" ht="68.25" customHeight="1" x14ac:dyDescent="0.25">
      <c r="A1086" s="195">
        <v>105</v>
      </c>
      <c r="B1086" s="184" t="s">
        <v>935</v>
      </c>
      <c r="C1086" s="390" t="s">
        <v>95</v>
      </c>
      <c r="D1086" s="740"/>
      <c r="E1086" s="740">
        <v>434.2</v>
      </c>
      <c r="F1086" s="262">
        <v>435.8</v>
      </c>
      <c r="G1086" s="743"/>
    </row>
    <row r="1087" spans="1:7" s="421" customFormat="1" ht="56.25" customHeight="1" x14ac:dyDescent="0.25">
      <c r="A1087" s="390"/>
      <c r="B1087" s="184" t="s">
        <v>801</v>
      </c>
      <c r="C1087" s="752" t="s">
        <v>95</v>
      </c>
      <c r="D1087" s="752"/>
      <c r="E1087" s="752">
        <v>39.450000000000003</v>
      </c>
      <c r="F1087" s="262">
        <v>39.4</v>
      </c>
      <c r="G1087" s="751" t="s">
        <v>1358</v>
      </c>
    </row>
    <row r="1088" spans="1:7" s="421" customFormat="1" ht="14.25" customHeight="1" x14ac:dyDescent="0.25">
      <c r="A1088" s="390"/>
      <c r="B1088" s="184" t="s">
        <v>802</v>
      </c>
      <c r="C1088" s="740" t="s">
        <v>95</v>
      </c>
      <c r="D1088" s="740"/>
      <c r="E1088" s="740">
        <v>2.1</v>
      </c>
      <c r="F1088" s="262">
        <v>2.1</v>
      </c>
      <c r="G1088" s="743"/>
    </row>
    <row r="1089" spans="1:7" s="421" customFormat="1" ht="14.25" customHeight="1" x14ac:dyDescent="0.25">
      <c r="A1089" s="390"/>
      <c r="B1089" s="184" t="s">
        <v>803</v>
      </c>
      <c r="C1089" s="740" t="s">
        <v>95</v>
      </c>
      <c r="D1089" s="740"/>
      <c r="E1089" s="740">
        <v>36.9</v>
      </c>
      <c r="F1089" s="262">
        <v>37</v>
      </c>
      <c r="G1089" s="743"/>
    </row>
    <row r="1090" spans="1:7" s="421" customFormat="1" ht="14.25" customHeight="1" x14ac:dyDescent="0.25">
      <c r="A1090" s="390"/>
      <c r="B1090" s="184" t="s">
        <v>804</v>
      </c>
      <c r="C1090" s="740" t="s">
        <v>95</v>
      </c>
      <c r="D1090" s="740"/>
      <c r="E1090" s="740">
        <v>28.85</v>
      </c>
      <c r="F1090" s="262">
        <v>29.1</v>
      </c>
      <c r="G1090" s="743"/>
    </row>
    <row r="1091" spans="1:7" s="421" customFormat="1" ht="14.25" customHeight="1" x14ac:dyDescent="0.25">
      <c r="A1091" s="390"/>
      <c r="B1091" s="184" t="s">
        <v>805</v>
      </c>
      <c r="C1091" s="740" t="s">
        <v>95</v>
      </c>
      <c r="D1091" s="740"/>
      <c r="E1091" s="740">
        <v>48</v>
      </c>
      <c r="F1091" s="262">
        <v>48.3</v>
      </c>
      <c r="G1091" s="743"/>
    </row>
    <row r="1092" spans="1:7" s="421" customFormat="1" ht="14.25" customHeight="1" x14ac:dyDescent="0.25">
      <c r="A1092" s="390"/>
      <c r="B1092" s="184" t="s">
        <v>816</v>
      </c>
      <c r="C1092" s="740" t="s">
        <v>95</v>
      </c>
      <c r="D1092" s="740"/>
      <c r="E1092" s="740">
        <v>79</v>
      </c>
      <c r="F1092" s="262">
        <v>79.2</v>
      </c>
      <c r="G1092" s="743"/>
    </row>
    <row r="1093" spans="1:7" s="421" customFormat="1" ht="14.25" customHeight="1" x14ac:dyDescent="0.25">
      <c r="A1093" s="390"/>
      <c r="B1093" s="184" t="s">
        <v>807</v>
      </c>
      <c r="C1093" s="740" t="s">
        <v>95</v>
      </c>
      <c r="D1093" s="740"/>
      <c r="E1093" s="740">
        <v>108.45</v>
      </c>
      <c r="F1093" s="262">
        <v>108.6</v>
      </c>
      <c r="G1093" s="743"/>
    </row>
    <row r="1094" spans="1:7" s="421" customFormat="1" ht="14.25" customHeight="1" x14ac:dyDescent="0.25">
      <c r="A1094" s="390"/>
      <c r="B1094" s="184" t="s">
        <v>808</v>
      </c>
      <c r="C1094" s="740" t="s">
        <v>95</v>
      </c>
      <c r="D1094" s="740"/>
      <c r="E1094" s="740">
        <v>37.15</v>
      </c>
      <c r="F1094" s="262">
        <v>37.200000000000003</v>
      </c>
      <c r="G1094" s="743"/>
    </row>
    <row r="1095" spans="1:7" s="421" customFormat="1" ht="14.25" customHeight="1" x14ac:dyDescent="0.25">
      <c r="A1095" s="390"/>
      <c r="B1095" s="184" t="s">
        <v>843</v>
      </c>
      <c r="C1095" s="740" t="s">
        <v>95</v>
      </c>
      <c r="D1095" s="740"/>
      <c r="E1095" s="740">
        <v>15</v>
      </c>
      <c r="F1095" s="262">
        <v>15.1</v>
      </c>
      <c r="G1095" s="743"/>
    </row>
    <row r="1096" spans="1:7" s="421" customFormat="1" ht="14.25" customHeight="1" x14ac:dyDescent="0.25">
      <c r="A1096" s="390"/>
      <c r="B1096" s="184" t="s">
        <v>810</v>
      </c>
      <c r="C1096" s="740" t="s">
        <v>95</v>
      </c>
      <c r="D1096" s="740"/>
      <c r="E1096" s="740">
        <v>4.4000000000000004</v>
      </c>
      <c r="F1096" s="262">
        <v>4.5</v>
      </c>
      <c r="G1096" s="743"/>
    </row>
    <row r="1097" spans="1:7" s="421" customFormat="1" ht="14.25" customHeight="1" x14ac:dyDescent="0.25">
      <c r="A1097" s="390"/>
      <c r="B1097" s="184" t="s">
        <v>811</v>
      </c>
      <c r="C1097" s="740" t="s">
        <v>95</v>
      </c>
      <c r="D1097" s="740"/>
      <c r="E1097" s="740">
        <v>1.6</v>
      </c>
      <c r="F1097" s="262">
        <v>1.7</v>
      </c>
      <c r="G1097" s="743"/>
    </row>
    <row r="1098" spans="1:7" s="421" customFormat="1" ht="14.25" customHeight="1" x14ac:dyDescent="0.25">
      <c r="A1098" s="390"/>
      <c r="B1098" s="184" t="s">
        <v>812</v>
      </c>
      <c r="C1098" s="740" t="s">
        <v>95</v>
      </c>
      <c r="D1098" s="740"/>
      <c r="E1098" s="740">
        <v>2.1</v>
      </c>
      <c r="F1098" s="262">
        <v>2.2999999999999998</v>
      </c>
      <c r="G1098" s="743"/>
    </row>
    <row r="1099" spans="1:7" s="421" customFormat="1" ht="14.25" customHeight="1" x14ac:dyDescent="0.25">
      <c r="A1099" s="390"/>
      <c r="B1099" s="184" t="s">
        <v>931</v>
      </c>
      <c r="C1099" s="740" t="s">
        <v>95</v>
      </c>
      <c r="D1099" s="740"/>
      <c r="E1099" s="740">
        <v>31.2</v>
      </c>
      <c r="F1099" s="262">
        <v>31.3</v>
      </c>
      <c r="G1099" s="743"/>
    </row>
    <row r="1100" spans="1:7" s="421" customFormat="1" ht="78.75" x14ac:dyDescent="0.25">
      <c r="A1100" s="370">
        <v>106</v>
      </c>
      <c r="B1100" s="203" t="s">
        <v>936</v>
      </c>
      <c r="C1100" s="202" t="s">
        <v>95</v>
      </c>
      <c r="D1100" s="744"/>
      <c r="E1100" s="744">
        <v>8.0000000000000002E-3</v>
      </c>
      <c r="F1100" s="716">
        <v>3.5000000000000001E-3</v>
      </c>
      <c r="G1100" s="743"/>
    </row>
    <row r="1101" spans="1:7" s="421" customFormat="1" ht="14.25" customHeight="1" x14ac:dyDescent="0.25">
      <c r="A1101" s="390"/>
      <c r="B1101" s="184" t="s">
        <v>801</v>
      </c>
      <c r="C1101" s="740" t="s">
        <v>95</v>
      </c>
      <c r="D1101" s="740"/>
      <c r="E1101" s="740">
        <v>8.0000000000000002E-3</v>
      </c>
      <c r="F1101" s="713">
        <v>0</v>
      </c>
      <c r="G1101" s="743"/>
    </row>
    <row r="1102" spans="1:7" s="421" customFormat="1" ht="14.25" customHeight="1" x14ac:dyDescent="0.25">
      <c r="A1102" s="390"/>
      <c r="B1102" s="184" t="s">
        <v>802</v>
      </c>
      <c r="C1102" s="740" t="s">
        <v>95</v>
      </c>
      <c r="D1102" s="740"/>
      <c r="E1102" s="740">
        <v>8.0000000000000002E-3</v>
      </c>
      <c r="F1102" s="713">
        <v>0</v>
      </c>
      <c r="G1102" s="743"/>
    </row>
    <row r="1103" spans="1:7" s="421" customFormat="1" ht="14.25" customHeight="1" x14ac:dyDescent="0.25">
      <c r="A1103" s="390"/>
      <c r="B1103" s="184" t="s">
        <v>803</v>
      </c>
      <c r="C1103" s="740" t="s">
        <v>95</v>
      </c>
      <c r="D1103" s="740"/>
      <c r="E1103" s="740">
        <v>8.0000000000000002E-3</v>
      </c>
      <c r="F1103" s="262">
        <v>2.8E-3</v>
      </c>
      <c r="G1103" s="743"/>
    </row>
    <row r="1104" spans="1:7" s="421" customFormat="1" ht="14.25" customHeight="1" x14ac:dyDescent="0.25">
      <c r="A1104" s="390"/>
      <c r="B1104" s="184" t="s">
        <v>804</v>
      </c>
      <c r="C1104" s="740" t="s">
        <v>95</v>
      </c>
      <c r="D1104" s="740"/>
      <c r="E1104" s="740">
        <v>8.0000000000000002E-3</v>
      </c>
      <c r="F1104" s="713">
        <v>0</v>
      </c>
      <c r="G1104" s="743"/>
    </row>
    <row r="1105" spans="1:7" s="421" customFormat="1" ht="14.25" customHeight="1" x14ac:dyDescent="0.25">
      <c r="A1105" s="390"/>
      <c r="B1105" s="184" t="s">
        <v>805</v>
      </c>
      <c r="C1105" s="740" t="s">
        <v>95</v>
      </c>
      <c r="D1105" s="740"/>
      <c r="E1105" s="740">
        <v>8.0000000000000002E-3</v>
      </c>
      <c r="F1105" s="713">
        <v>0</v>
      </c>
      <c r="G1105" s="743"/>
    </row>
    <row r="1106" spans="1:7" s="421" customFormat="1" ht="14.25" customHeight="1" x14ac:dyDescent="0.25">
      <c r="A1106" s="390"/>
      <c r="B1106" s="184" t="s">
        <v>816</v>
      </c>
      <c r="C1106" s="740" t="s">
        <v>95</v>
      </c>
      <c r="D1106" s="740"/>
      <c r="E1106" s="740">
        <v>8.0000000000000002E-3</v>
      </c>
      <c r="F1106" s="262">
        <v>2.0999999999999999E-3</v>
      </c>
      <c r="G1106" s="743"/>
    </row>
    <row r="1107" spans="1:7" s="421" customFormat="1" ht="14.25" customHeight="1" x14ac:dyDescent="0.25">
      <c r="A1107" s="390"/>
      <c r="B1107" s="184" t="s">
        <v>807</v>
      </c>
      <c r="C1107" s="740" t="s">
        <v>95</v>
      </c>
      <c r="D1107" s="740"/>
      <c r="E1107" s="740">
        <v>8.0000000000000002E-3</v>
      </c>
      <c r="F1107" s="262">
        <v>2.7000000000000001E-3</v>
      </c>
      <c r="G1107" s="743"/>
    </row>
    <row r="1108" spans="1:7" s="421" customFormat="1" ht="14.25" customHeight="1" x14ac:dyDescent="0.25">
      <c r="A1108" s="390"/>
      <c r="B1108" s="184" t="s">
        <v>808</v>
      </c>
      <c r="C1108" s="740" t="s">
        <v>95</v>
      </c>
      <c r="D1108" s="740"/>
      <c r="E1108" s="740">
        <v>8.0000000000000002E-3</v>
      </c>
      <c r="F1108" s="262">
        <v>2.8E-3</v>
      </c>
      <c r="G1108" s="743"/>
    </row>
    <row r="1109" spans="1:7" s="421" customFormat="1" ht="14.25" customHeight="1" x14ac:dyDescent="0.25">
      <c r="A1109" s="390"/>
      <c r="B1109" s="184" t="s">
        <v>843</v>
      </c>
      <c r="C1109" s="740" t="s">
        <v>95</v>
      </c>
      <c r="D1109" s="740"/>
      <c r="E1109" s="740">
        <v>8.0000000000000002E-3</v>
      </c>
      <c r="F1109" s="262">
        <v>6.4000000000000003E-3</v>
      </c>
      <c r="G1109" s="743"/>
    </row>
    <row r="1110" spans="1:7" s="421" customFormat="1" ht="14.25" customHeight="1" x14ac:dyDescent="0.25">
      <c r="A1110" s="390"/>
      <c r="B1110" s="184" t="s">
        <v>810</v>
      </c>
      <c r="C1110" s="740" t="s">
        <v>95</v>
      </c>
      <c r="D1110" s="740"/>
      <c r="E1110" s="740">
        <v>8.0000000000000002E-3</v>
      </c>
      <c r="F1110" s="713">
        <v>0</v>
      </c>
      <c r="G1110" s="743"/>
    </row>
    <row r="1111" spans="1:7" s="421" customFormat="1" ht="14.25" customHeight="1" x14ac:dyDescent="0.25">
      <c r="A1111" s="390"/>
      <c r="B1111" s="184" t="s">
        <v>811</v>
      </c>
      <c r="C1111" s="740" t="s">
        <v>95</v>
      </c>
      <c r="D1111" s="740"/>
      <c r="E1111" s="740">
        <v>8.0000000000000002E-3</v>
      </c>
      <c r="F1111" s="713">
        <v>0</v>
      </c>
      <c r="G1111" s="743"/>
    </row>
    <row r="1112" spans="1:7" s="421" customFormat="1" ht="14.25" customHeight="1" x14ac:dyDescent="0.25">
      <c r="A1112" s="390"/>
      <c r="B1112" s="184" t="s">
        <v>812</v>
      </c>
      <c r="C1112" s="740" t="s">
        <v>95</v>
      </c>
      <c r="D1112" s="740"/>
      <c r="E1112" s="740">
        <v>8.0000000000000002E-3</v>
      </c>
      <c r="F1112" s="713">
        <v>0</v>
      </c>
      <c r="G1112" s="743"/>
    </row>
    <row r="1113" spans="1:7" s="421" customFormat="1" ht="14.25" customHeight="1" x14ac:dyDescent="0.25">
      <c r="A1113" s="390"/>
      <c r="B1113" s="184" t="s">
        <v>931</v>
      </c>
      <c r="C1113" s="740" t="s">
        <v>95</v>
      </c>
      <c r="D1113" s="740"/>
      <c r="E1113" s="740">
        <v>8.0000000000000002E-3</v>
      </c>
      <c r="F1113" s="713">
        <v>0</v>
      </c>
      <c r="G1113" s="743"/>
    </row>
    <row r="1114" spans="1:7" s="421" customFormat="1" ht="47.25" x14ac:dyDescent="0.25">
      <c r="A1114" s="195">
        <v>107</v>
      </c>
      <c r="B1114" s="184" t="s">
        <v>937</v>
      </c>
      <c r="C1114" s="390" t="s">
        <v>38</v>
      </c>
      <c r="D1114" s="740"/>
      <c r="E1114" s="740">
        <v>1.3</v>
      </c>
      <c r="F1114" s="262">
        <v>1.3</v>
      </c>
      <c r="G1114" s="743"/>
    </row>
    <row r="1115" spans="1:7" s="421" customFormat="1" ht="14.25" customHeight="1" x14ac:dyDescent="0.25">
      <c r="A1115" s="390"/>
      <c r="B1115" s="184" t="s">
        <v>741</v>
      </c>
      <c r="C1115" s="740" t="s">
        <v>38</v>
      </c>
      <c r="D1115" s="740"/>
      <c r="E1115" s="740" t="s">
        <v>42</v>
      </c>
      <c r="F1115" s="262"/>
      <c r="G1115" s="743"/>
    </row>
    <row r="1116" spans="1:7" s="421" customFormat="1" ht="14.25" customHeight="1" x14ac:dyDescent="0.25">
      <c r="A1116" s="390"/>
      <c r="B1116" s="184" t="s">
        <v>742</v>
      </c>
      <c r="C1116" s="740" t="s">
        <v>38</v>
      </c>
      <c r="D1116" s="740"/>
      <c r="E1116" s="740">
        <v>7.9</v>
      </c>
      <c r="F1116" s="262">
        <v>7.9</v>
      </c>
      <c r="G1116" s="743"/>
    </row>
    <row r="1117" spans="1:7" s="421" customFormat="1" ht="14.25" customHeight="1" x14ac:dyDescent="0.25">
      <c r="A1117" s="390"/>
      <c r="B1117" s="184" t="s">
        <v>743</v>
      </c>
      <c r="C1117" s="740" t="s">
        <v>38</v>
      </c>
      <c r="D1117" s="740"/>
      <c r="E1117" s="740">
        <v>1.4</v>
      </c>
      <c r="F1117" s="262">
        <v>1.4</v>
      </c>
      <c r="G1117" s="743"/>
    </row>
    <row r="1118" spans="1:7" s="421" customFormat="1" ht="14.25" customHeight="1" x14ac:dyDescent="0.25">
      <c r="A1118" s="390"/>
      <c r="B1118" s="184" t="s">
        <v>744</v>
      </c>
      <c r="C1118" s="740" t="s">
        <v>38</v>
      </c>
      <c r="D1118" s="740"/>
      <c r="E1118" s="740" t="s">
        <v>42</v>
      </c>
      <c r="F1118" s="262"/>
      <c r="G1118" s="743"/>
    </row>
    <row r="1119" spans="1:7" s="421" customFormat="1" ht="14.25" customHeight="1" x14ac:dyDescent="0.25">
      <c r="A1119" s="390"/>
      <c r="B1119" s="184" t="s">
        <v>745</v>
      </c>
      <c r="C1119" s="740" t="s">
        <v>38</v>
      </c>
      <c r="D1119" s="740"/>
      <c r="E1119" s="740" t="s">
        <v>42</v>
      </c>
      <c r="F1119" s="262"/>
      <c r="G1119" s="743"/>
    </row>
    <row r="1120" spans="1:7" s="421" customFormat="1" ht="14.25" customHeight="1" x14ac:dyDescent="0.25">
      <c r="A1120" s="390"/>
      <c r="B1120" s="184" t="s">
        <v>747</v>
      </c>
      <c r="C1120" s="740" t="s">
        <v>38</v>
      </c>
      <c r="D1120" s="740"/>
      <c r="E1120" s="740">
        <v>0.3</v>
      </c>
      <c r="F1120" s="262">
        <v>0.3</v>
      </c>
      <c r="G1120" s="743"/>
    </row>
    <row r="1121" spans="1:7" s="421" customFormat="1" ht="14.25" customHeight="1" x14ac:dyDescent="0.25">
      <c r="A1121" s="390"/>
      <c r="B1121" s="184" t="s">
        <v>771</v>
      </c>
      <c r="C1121" s="740" t="s">
        <v>38</v>
      </c>
      <c r="D1121" s="740"/>
      <c r="E1121" s="740">
        <v>1.1000000000000001</v>
      </c>
      <c r="F1121" s="262">
        <v>1.1000000000000001</v>
      </c>
      <c r="G1121" s="743"/>
    </row>
    <row r="1122" spans="1:7" s="421" customFormat="1" ht="14.25" customHeight="1" x14ac:dyDescent="0.25">
      <c r="A1122" s="390"/>
      <c r="B1122" s="184" t="s">
        <v>746</v>
      </c>
      <c r="C1122" s="740" t="s">
        <v>38</v>
      </c>
      <c r="D1122" s="740"/>
      <c r="E1122" s="740" t="s">
        <v>42</v>
      </c>
      <c r="F1122" s="262"/>
      <c r="G1122" s="743"/>
    </row>
    <row r="1123" spans="1:7" s="421" customFormat="1" ht="14.25" customHeight="1" x14ac:dyDescent="0.25">
      <c r="A1123" s="390"/>
      <c r="B1123" s="184" t="s">
        <v>748</v>
      </c>
      <c r="C1123" s="740" t="s">
        <v>38</v>
      </c>
      <c r="D1123" s="740"/>
      <c r="E1123" s="740">
        <v>0.7</v>
      </c>
      <c r="F1123" s="262">
        <v>0.7</v>
      </c>
      <c r="G1123" s="743"/>
    </row>
    <row r="1124" spans="1:7" s="421" customFormat="1" ht="14.25" customHeight="1" x14ac:dyDescent="0.25">
      <c r="A1124" s="390"/>
      <c r="B1124" s="184" t="s">
        <v>750</v>
      </c>
      <c r="C1124" s="740" t="s">
        <v>38</v>
      </c>
      <c r="D1124" s="740"/>
      <c r="E1124" s="740">
        <v>0.1</v>
      </c>
      <c r="F1124" s="262">
        <v>0.1</v>
      </c>
      <c r="G1124" s="743"/>
    </row>
    <row r="1125" spans="1:7" s="421" customFormat="1" ht="14.25" customHeight="1" x14ac:dyDescent="0.25">
      <c r="A1125" s="390"/>
      <c r="B1125" s="184" t="s">
        <v>751</v>
      </c>
      <c r="C1125" s="740" t="s">
        <v>38</v>
      </c>
      <c r="D1125" s="740"/>
      <c r="E1125" s="740" t="s">
        <v>42</v>
      </c>
      <c r="F1125" s="262">
        <v>0.2</v>
      </c>
      <c r="G1125" s="743"/>
    </row>
    <row r="1126" spans="1:7" s="421" customFormat="1" ht="14.25" customHeight="1" x14ac:dyDescent="0.25">
      <c r="A1126" s="390"/>
      <c r="B1126" s="184" t="s">
        <v>752</v>
      </c>
      <c r="C1126" s="740" t="s">
        <v>38</v>
      </c>
      <c r="D1126" s="740"/>
      <c r="E1126" s="740">
        <v>4.4000000000000004</v>
      </c>
      <c r="F1126" s="262">
        <v>4.4000000000000004</v>
      </c>
      <c r="G1126" s="743"/>
    </row>
    <row r="1127" spans="1:7" s="421" customFormat="1" ht="14.25" customHeight="1" x14ac:dyDescent="0.25">
      <c r="A1127" s="390"/>
      <c r="B1127" s="184" t="s">
        <v>753</v>
      </c>
      <c r="C1127" s="740" t="s">
        <v>38</v>
      </c>
      <c r="D1127" s="740"/>
      <c r="E1127" s="740">
        <v>0.5</v>
      </c>
      <c r="F1127" s="262">
        <v>0.6</v>
      </c>
      <c r="G1127" s="743"/>
    </row>
    <row r="1128" spans="1:7" s="421" customFormat="1" ht="47.25" x14ac:dyDescent="0.25">
      <c r="A1128" s="195">
        <v>108</v>
      </c>
      <c r="B1128" s="184" t="s">
        <v>938</v>
      </c>
      <c r="C1128" s="390" t="s">
        <v>38</v>
      </c>
      <c r="D1128" s="740"/>
      <c r="E1128" s="740">
        <v>77</v>
      </c>
      <c r="F1128" s="262">
        <v>77</v>
      </c>
      <c r="G1128" s="449"/>
    </row>
    <row r="1129" spans="1:7" s="421" customFormat="1" ht="14.25" customHeight="1" x14ac:dyDescent="0.25">
      <c r="A1129" s="390"/>
      <c r="B1129" s="42" t="s">
        <v>741</v>
      </c>
      <c r="C1129" s="740" t="s">
        <v>38</v>
      </c>
      <c r="D1129" s="740"/>
      <c r="E1129" s="740">
        <v>72.900000000000006</v>
      </c>
      <c r="F1129" s="262">
        <v>72.900000000000006</v>
      </c>
      <c r="G1129" s="743"/>
    </row>
    <row r="1130" spans="1:7" s="421" customFormat="1" ht="14.25" customHeight="1" x14ac:dyDescent="0.25">
      <c r="A1130" s="390"/>
      <c r="B1130" s="42" t="s">
        <v>742</v>
      </c>
      <c r="C1130" s="740" t="s">
        <v>38</v>
      </c>
      <c r="D1130" s="740"/>
      <c r="E1130" s="740">
        <v>76.099999999999994</v>
      </c>
      <c r="F1130" s="262">
        <v>76.099999999999994</v>
      </c>
      <c r="G1130" s="743"/>
    </row>
    <row r="1131" spans="1:7" s="421" customFormat="1" ht="14.25" customHeight="1" x14ac:dyDescent="0.25">
      <c r="A1131" s="390"/>
      <c r="B1131" s="42" t="s">
        <v>743</v>
      </c>
      <c r="C1131" s="740" t="s">
        <v>38</v>
      </c>
      <c r="D1131" s="740"/>
      <c r="E1131" s="740">
        <v>70.3</v>
      </c>
      <c r="F1131" s="262">
        <v>70.3</v>
      </c>
      <c r="G1131" s="743"/>
    </row>
    <row r="1132" spans="1:7" s="421" customFormat="1" ht="14.25" customHeight="1" x14ac:dyDescent="0.25">
      <c r="A1132" s="390"/>
      <c r="B1132" s="42" t="s">
        <v>744</v>
      </c>
      <c r="C1132" s="740" t="s">
        <v>38</v>
      </c>
      <c r="D1132" s="740"/>
      <c r="E1132" s="740">
        <v>75.8</v>
      </c>
      <c r="F1132" s="262">
        <v>75.8</v>
      </c>
      <c r="G1132" s="743"/>
    </row>
    <row r="1133" spans="1:7" s="421" customFormat="1" ht="14.25" customHeight="1" x14ac:dyDescent="0.25">
      <c r="A1133" s="390"/>
      <c r="B1133" s="42" t="s">
        <v>745</v>
      </c>
      <c r="C1133" s="740" t="s">
        <v>38</v>
      </c>
      <c r="D1133" s="740"/>
      <c r="E1133" s="740">
        <v>75.3</v>
      </c>
      <c r="F1133" s="262">
        <v>75.3</v>
      </c>
      <c r="G1133" s="743"/>
    </row>
    <row r="1134" spans="1:7" s="421" customFormat="1" ht="14.25" customHeight="1" x14ac:dyDescent="0.25">
      <c r="A1134" s="390"/>
      <c r="B1134" s="42" t="s">
        <v>747</v>
      </c>
      <c r="C1134" s="740" t="s">
        <v>38</v>
      </c>
      <c r="D1134" s="740"/>
      <c r="E1134" s="740">
        <v>70.3</v>
      </c>
      <c r="F1134" s="262">
        <v>70.3</v>
      </c>
      <c r="G1134" s="743"/>
    </row>
    <row r="1135" spans="1:7" s="421" customFormat="1" ht="14.25" customHeight="1" x14ac:dyDescent="0.25">
      <c r="A1135" s="390"/>
      <c r="B1135" s="42" t="s">
        <v>777</v>
      </c>
      <c r="C1135" s="740" t="s">
        <v>38</v>
      </c>
      <c r="D1135" s="740"/>
      <c r="E1135" s="740">
        <v>81.2</v>
      </c>
      <c r="F1135" s="262">
        <v>81.2</v>
      </c>
      <c r="G1135" s="743"/>
    </row>
    <row r="1136" spans="1:7" s="421" customFormat="1" ht="14.25" customHeight="1" x14ac:dyDescent="0.25">
      <c r="A1136" s="390"/>
      <c r="B1136" s="42" t="s">
        <v>746</v>
      </c>
      <c r="C1136" s="740" t="s">
        <v>38</v>
      </c>
      <c r="D1136" s="740"/>
      <c r="E1136" s="740">
        <v>75.7</v>
      </c>
      <c r="F1136" s="262">
        <v>75.7</v>
      </c>
      <c r="G1136" s="743"/>
    </row>
    <row r="1137" spans="1:7" s="421" customFormat="1" ht="14.25" customHeight="1" x14ac:dyDescent="0.25">
      <c r="A1137" s="390"/>
      <c r="B1137" s="42" t="s">
        <v>748</v>
      </c>
      <c r="C1137" s="740" t="s">
        <v>38</v>
      </c>
      <c r="D1137" s="740"/>
      <c r="E1137" s="740">
        <v>85.2</v>
      </c>
      <c r="F1137" s="262">
        <v>85.2</v>
      </c>
      <c r="G1137" s="743"/>
    </row>
    <row r="1138" spans="1:7" s="421" customFormat="1" ht="14.25" customHeight="1" x14ac:dyDescent="0.25">
      <c r="A1138" s="390"/>
      <c r="B1138" s="42" t="s">
        <v>750</v>
      </c>
      <c r="C1138" s="740" t="s">
        <v>38</v>
      </c>
      <c r="D1138" s="740"/>
      <c r="E1138" s="740">
        <v>69.400000000000006</v>
      </c>
      <c r="F1138" s="262">
        <v>69.400000000000006</v>
      </c>
      <c r="G1138" s="743"/>
    </row>
    <row r="1139" spans="1:7" s="421" customFormat="1" ht="14.25" customHeight="1" x14ac:dyDescent="0.25">
      <c r="A1139" s="390"/>
      <c r="B1139" s="42" t="s">
        <v>751</v>
      </c>
      <c r="C1139" s="740" t="s">
        <v>38</v>
      </c>
      <c r="D1139" s="740"/>
      <c r="E1139" s="740">
        <v>73.3</v>
      </c>
      <c r="F1139" s="262">
        <v>73.3</v>
      </c>
      <c r="G1139" s="743"/>
    </row>
    <row r="1140" spans="1:7" s="421" customFormat="1" ht="14.25" customHeight="1" x14ac:dyDescent="0.25">
      <c r="A1140" s="390"/>
      <c r="B1140" s="42" t="s">
        <v>752</v>
      </c>
      <c r="C1140" s="740" t="s">
        <v>38</v>
      </c>
      <c r="D1140" s="740"/>
      <c r="E1140" s="740">
        <v>66</v>
      </c>
      <c r="F1140" s="262">
        <v>66</v>
      </c>
      <c r="G1140" s="743"/>
    </row>
    <row r="1141" spans="1:7" s="421" customFormat="1" ht="14.25" customHeight="1" x14ac:dyDescent="0.25">
      <c r="A1141" s="390"/>
      <c r="B1141" s="42" t="s">
        <v>753</v>
      </c>
      <c r="C1141" s="740" t="s">
        <v>38</v>
      </c>
      <c r="D1141" s="740"/>
      <c r="E1141" s="740">
        <v>65.599999999999994</v>
      </c>
      <c r="F1141" s="262">
        <v>65.599999999999994</v>
      </c>
      <c r="G1141" s="743"/>
    </row>
    <row r="1142" spans="1:7" s="421" customFormat="1" ht="47.25" x14ac:dyDescent="0.25">
      <c r="A1142" s="195">
        <v>109</v>
      </c>
      <c r="B1142" s="184" t="s">
        <v>939</v>
      </c>
      <c r="C1142" s="390" t="s">
        <v>38</v>
      </c>
      <c r="D1142" s="740"/>
      <c r="E1142" s="740">
        <v>16</v>
      </c>
      <c r="F1142" s="262">
        <v>16</v>
      </c>
      <c r="G1142" s="449"/>
    </row>
    <row r="1143" spans="1:7" s="421" customFormat="1" ht="14.25" customHeight="1" x14ac:dyDescent="0.25">
      <c r="A1143" s="390"/>
      <c r="B1143" s="42" t="s">
        <v>741</v>
      </c>
      <c r="C1143" s="740" t="s">
        <v>38</v>
      </c>
      <c r="D1143" s="740"/>
      <c r="E1143" s="740">
        <v>16</v>
      </c>
      <c r="F1143" s="262">
        <v>16</v>
      </c>
      <c r="G1143" s="743"/>
    </row>
    <row r="1144" spans="1:7" s="421" customFormat="1" ht="14.25" customHeight="1" x14ac:dyDescent="0.25">
      <c r="A1144" s="390"/>
      <c r="B1144" s="42" t="s">
        <v>742</v>
      </c>
      <c r="C1144" s="740" t="s">
        <v>38</v>
      </c>
      <c r="D1144" s="740"/>
      <c r="E1144" s="740">
        <v>16</v>
      </c>
      <c r="F1144" s="262">
        <v>16</v>
      </c>
      <c r="G1144" s="743"/>
    </row>
    <row r="1145" spans="1:7" s="421" customFormat="1" ht="14.25" customHeight="1" x14ac:dyDescent="0.25">
      <c r="A1145" s="390"/>
      <c r="B1145" s="42" t="s">
        <v>743</v>
      </c>
      <c r="C1145" s="740" t="s">
        <v>38</v>
      </c>
      <c r="D1145" s="740"/>
      <c r="E1145" s="740">
        <v>16</v>
      </c>
      <c r="F1145" s="262">
        <v>16</v>
      </c>
      <c r="G1145" s="743"/>
    </row>
    <row r="1146" spans="1:7" s="421" customFormat="1" ht="14.25" customHeight="1" x14ac:dyDescent="0.25">
      <c r="A1146" s="390"/>
      <c r="B1146" s="42" t="s">
        <v>744</v>
      </c>
      <c r="C1146" s="740" t="s">
        <v>38</v>
      </c>
      <c r="D1146" s="740"/>
      <c r="E1146" s="740">
        <v>16</v>
      </c>
      <c r="F1146" s="262">
        <v>16</v>
      </c>
      <c r="G1146" s="743"/>
    </row>
    <row r="1147" spans="1:7" s="421" customFormat="1" ht="14.25" customHeight="1" x14ac:dyDescent="0.25">
      <c r="A1147" s="390"/>
      <c r="B1147" s="42" t="s">
        <v>745</v>
      </c>
      <c r="C1147" s="740" t="s">
        <v>38</v>
      </c>
      <c r="D1147" s="740"/>
      <c r="E1147" s="740">
        <v>16</v>
      </c>
      <c r="F1147" s="262">
        <v>16</v>
      </c>
      <c r="G1147" s="743"/>
    </row>
    <row r="1148" spans="1:7" s="421" customFormat="1" ht="14.25" customHeight="1" x14ac:dyDescent="0.25">
      <c r="A1148" s="390"/>
      <c r="B1148" s="42" t="s">
        <v>747</v>
      </c>
      <c r="C1148" s="740" t="s">
        <v>38</v>
      </c>
      <c r="D1148" s="740"/>
      <c r="E1148" s="740">
        <v>16</v>
      </c>
      <c r="F1148" s="262">
        <v>16</v>
      </c>
      <c r="G1148" s="743"/>
    </row>
    <row r="1149" spans="1:7" s="421" customFormat="1" ht="14.25" customHeight="1" x14ac:dyDescent="0.25">
      <c r="A1149" s="390"/>
      <c r="B1149" s="42" t="s">
        <v>777</v>
      </c>
      <c r="C1149" s="740" t="s">
        <v>38</v>
      </c>
      <c r="D1149" s="740"/>
      <c r="E1149" s="740">
        <v>16</v>
      </c>
      <c r="F1149" s="262">
        <v>16</v>
      </c>
      <c r="G1149" s="743"/>
    </row>
    <row r="1150" spans="1:7" s="421" customFormat="1" ht="14.25" customHeight="1" x14ac:dyDescent="0.25">
      <c r="A1150" s="390"/>
      <c r="B1150" s="42" t="s">
        <v>746</v>
      </c>
      <c r="C1150" s="740" t="s">
        <v>38</v>
      </c>
      <c r="D1150" s="740"/>
      <c r="E1150" s="740">
        <v>16</v>
      </c>
      <c r="F1150" s="262">
        <v>16</v>
      </c>
      <c r="G1150" s="743"/>
    </row>
    <row r="1151" spans="1:7" s="421" customFormat="1" ht="14.25" customHeight="1" x14ac:dyDescent="0.25">
      <c r="A1151" s="390"/>
      <c r="B1151" s="42" t="s">
        <v>748</v>
      </c>
      <c r="C1151" s="740" t="s">
        <v>38</v>
      </c>
      <c r="D1151" s="740"/>
      <c r="E1151" s="740">
        <v>16</v>
      </c>
      <c r="F1151" s="262">
        <v>16</v>
      </c>
      <c r="G1151" s="743"/>
    </row>
    <row r="1152" spans="1:7" s="421" customFormat="1" ht="14.25" customHeight="1" x14ac:dyDescent="0.25">
      <c r="A1152" s="390"/>
      <c r="B1152" s="42" t="s">
        <v>750</v>
      </c>
      <c r="C1152" s="740" t="s">
        <v>38</v>
      </c>
      <c r="D1152" s="740"/>
      <c r="E1152" s="740">
        <v>16</v>
      </c>
      <c r="F1152" s="262">
        <v>16</v>
      </c>
      <c r="G1152" s="743"/>
    </row>
    <row r="1153" spans="1:7" s="421" customFormat="1" ht="14.25" customHeight="1" x14ac:dyDescent="0.25">
      <c r="A1153" s="390"/>
      <c r="B1153" s="42" t="s">
        <v>751</v>
      </c>
      <c r="C1153" s="740" t="s">
        <v>38</v>
      </c>
      <c r="D1153" s="740"/>
      <c r="E1153" s="740">
        <v>16</v>
      </c>
      <c r="F1153" s="262">
        <v>16</v>
      </c>
      <c r="G1153" s="743"/>
    </row>
    <row r="1154" spans="1:7" s="421" customFormat="1" ht="14.25" customHeight="1" x14ac:dyDescent="0.25">
      <c r="A1154" s="390"/>
      <c r="B1154" s="42" t="s">
        <v>752</v>
      </c>
      <c r="C1154" s="740" t="s">
        <v>38</v>
      </c>
      <c r="D1154" s="740"/>
      <c r="E1154" s="740">
        <v>16</v>
      </c>
      <c r="F1154" s="262">
        <v>16</v>
      </c>
      <c r="G1154" s="743"/>
    </row>
    <row r="1155" spans="1:7" s="421" customFormat="1" ht="14.25" customHeight="1" x14ac:dyDescent="0.25">
      <c r="A1155" s="390"/>
      <c r="B1155" s="42" t="s">
        <v>753</v>
      </c>
      <c r="C1155" s="740" t="s">
        <v>38</v>
      </c>
      <c r="D1155" s="740"/>
      <c r="E1155" s="740">
        <v>17</v>
      </c>
      <c r="F1155" s="262">
        <v>16</v>
      </c>
      <c r="G1155" s="743"/>
    </row>
    <row r="1156" spans="1:7" s="421" customFormat="1" ht="47.25" x14ac:dyDescent="0.25">
      <c r="A1156" s="195">
        <v>110</v>
      </c>
      <c r="B1156" s="184" t="s">
        <v>940</v>
      </c>
      <c r="C1156" s="390" t="s">
        <v>38</v>
      </c>
      <c r="D1156" s="740"/>
      <c r="E1156" s="740">
        <v>7.5</v>
      </c>
      <c r="F1156" s="262">
        <v>6</v>
      </c>
      <c r="G1156" s="743"/>
    </row>
    <row r="1157" spans="1:7" s="421" customFormat="1" ht="14.25" customHeight="1" x14ac:dyDescent="0.25">
      <c r="A1157" s="390"/>
      <c r="B1157" s="184" t="s">
        <v>736</v>
      </c>
      <c r="C1157" s="855" t="s">
        <v>737</v>
      </c>
      <c r="D1157" s="855"/>
      <c r="E1157" s="855"/>
      <c r="F1157" s="262"/>
      <c r="G1157" s="743"/>
    </row>
    <row r="1158" spans="1:7" s="421" customFormat="1" ht="47.25" x14ac:dyDescent="0.25">
      <c r="A1158" s="195">
        <v>111</v>
      </c>
      <c r="B1158" s="42" t="s">
        <v>941</v>
      </c>
      <c r="C1158" s="390" t="s">
        <v>942</v>
      </c>
      <c r="D1158" s="740"/>
      <c r="E1158" s="740">
        <v>1310</v>
      </c>
      <c r="F1158" s="262">
        <v>1560</v>
      </c>
      <c r="G1158" s="449"/>
    </row>
    <row r="1159" spans="1:7" s="421" customFormat="1" ht="14.25" customHeight="1" x14ac:dyDescent="0.25">
      <c r="A1159" s="390"/>
      <c r="B1159" s="42" t="s">
        <v>741</v>
      </c>
      <c r="C1159" s="752" t="s">
        <v>38</v>
      </c>
      <c r="D1159" s="752"/>
      <c r="E1159" s="752">
        <v>131</v>
      </c>
      <c r="F1159" s="262">
        <v>115</v>
      </c>
      <c r="G1159" s="751" t="s">
        <v>1441</v>
      </c>
    </row>
    <row r="1160" spans="1:7" s="421" customFormat="1" ht="14.25" customHeight="1" x14ac:dyDescent="0.25">
      <c r="A1160" s="390"/>
      <c r="B1160" s="42" t="s">
        <v>742</v>
      </c>
      <c r="C1160" s="752" t="s">
        <v>38</v>
      </c>
      <c r="D1160" s="752"/>
      <c r="E1160" s="752">
        <v>98</v>
      </c>
      <c r="F1160" s="262">
        <v>64</v>
      </c>
      <c r="G1160" s="751" t="s">
        <v>1441</v>
      </c>
    </row>
    <row r="1161" spans="1:7" s="421" customFormat="1" ht="14.25" customHeight="1" x14ac:dyDescent="0.25">
      <c r="A1161" s="390"/>
      <c r="B1161" s="42" t="s">
        <v>743</v>
      </c>
      <c r="C1161" s="752" t="s">
        <v>38</v>
      </c>
      <c r="D1161" s="752"/>
      <c r="E1161" s="752">
        <v>168</v>
      </c>
      <c r="F1161" s="262">
        <v>110</v>
      </c>
      <c r="G1161" s="751" t="s">
        <v>1441</v>
      </c>
    </row>
    <row r="1162" spans="1:7" s="421" customFormat="1" ht="14.25" customHeight="1" x14ac:dyDescent="0.25">
      <c r="A1162" s="390"/>
      <c r="B1162" s="42" t="s">
        <v>744</v>
      </c>
      <c r="C1162" s="740" t="s">
        <v>38</v>
      </c>
      <c r="D1162" s="740"/>
      <c r="E1162" s="740">
        <v>117</v>
      </c>
      <c r="F1162" s="262">
        <v>172</v>
      </c>
      <c r="G1162" s="743"/>
    </row>
    <row r="1163" spans="1:7" s="421" customFormat="1" ht="14.25" customHeight="1" x14ac:dyDescent="0.25">
      <c r="A1163" s="390"/>
      <c r="B1163" s="42" t="s">
        <v>745</v>
      </c>
      <c r="C1163" s="752" t="s">
        <v>38</v>
      </c>
      <c r="D1163" s="752"/>
      <c r="E1163" s="752">
        <v>94</v>
      </c>
      <c r="F1163" s="262">
        <v>72</v>
      </c>
      <c r="G1163" s="751" t="s">
        <v>1441</v>
      </c>
    </row>
    <row r="1164" spans="1:7" s="421" customFormat="1" ht="14.25" customHeight="1" x14ac:dyDescent="0.25">
      <c r="A1164" s="390"/>
      <c r="B1164" s="42" t="s">
        <v>747</v>
      </c>
      <c r="C1164" s="740" t="s">
        <v>38</v>
      </c>
      <c r="D1164" s="740"/>
      <c r="E1164" s="740">
        <v>44</v>
      </c>
      <c r="F1164" s="262">
        <v>206</v>
      </c>
      <c r="G1164" s="743"/>
    </row>
    <row r="1165" spans="1:7" s="421" customFormat="1" ht="14.25" customHeight="1" x14ac:dyDescent="0.25">
      <c r="A1165" s="390"/>
      <c r="B1165" s="42" t="s">
        <v>777</v>
      </c>
      <c r="C1165" s="752" t="s">
        <v>38</v>
      </c>
      <c r="D1165" s="752"/>
      <c r="E1165" s="752">
        <v>291</v>
      </c>
      <c r="F1165" s="262">
        <v>118</v>
      </c>
      <c r="G1165" s="751" t="s">
        <v>1441</v>
      </c>
    </row>
    <row r="1166" spans="1:7" s="421" customFormat="1" ht="14.25" customHeight="1" x14ac:dyDescent="0.25">
      <c r="A1166" s="390"/>
      <c r="B1166" s="42" t="s">
        <v>746</v>
      </c>
      <c r="C1166" s="752" t="s">
        <v>38</v>
      </c>
      <c r="D1166" s="752"/>
      <c r="E1166" s="752">
        <v>92</v>
      </c>
      <c r="F1166" s="262">
        <v>68</v>
      </c>
      <c r="G1166" s="751" t="s">
        <v>1441</v>
      </c>
    </row>
    <row r="1167" spans="1:7" s="421" customFormat="1" ht="14.25" customHeight="1" x14ac:dyDescent="0.25">
      <c r="A1167" s="390"/>
      <c r="B1167" s="42" t="s">
        <v>748</v>
      </c>
      <c r="C1167" s="740" t="s">
        <v>38</v>
      </c>
      <c r="D1167" s="740"/>
      <c r="E1167" s="740">
        <v>110</v>
      </c>
      <c r="F1167" s="262">
        <v>223</v>
      </c>
      <c r="G1167" s="743"/>
    </row>
    <row r="1168" spans="1:7" s="421" customFormat="1" ht="14.25" customHeight="1" x14ac:dyDescent="0.25">
      <c r="A1168" s="390"/>
      <c r="B1168" s="42" t="s">
        <v>750</v>
      </c>
      <c r="C1168" s="740" t="s">
        <v>38</v>
      </c>
      <c r="D1168" s="740"/>
      <c r="E1168" s="740">
        <v>16</v>
      </c>
      <c r="F1168" s="262">
        <v>197</v>
      </c>
      <c r="G1168" s="743"/>
    </row>
    <row r="1169" spans="1:7" s="421" customFormat="1" ht="14.25" customHeight="1" x14ac:dyDescent="0.25">
      <c r="A1169" s="390"/>
      <c r="B1169" s="42" t="s">
        <v>751</v>
      </c>
      <c r="C1169" s="752" t="s">
        <v>38</v>
      </c>
      <c r="D1169" s="752"/>
      <c r="E1169" s="752">
        <v>118</v>
      </c>
      <c r="F1169" s="262">
        <v>86</v>
      </c>
      <c r="G1169" s="751" t="s">
        <v>1441</v>
      </c>
    </row>
    <row r="1170" spans="1:7" s="421" customFormat="1" ht="14.25" customHeight="1" x14ac:dyDescent="0.25">
      <c r="A1170" s="390"/>
      <c r="B1170" s="42" t="s">
        <v>752</v>
      </c>
      <c r="C1170" s="740" t="s">
        <v>38</v>
      </c>
      <c r="D1170" s="740"/>
      <c r="E1170" s="740">
        <v>19</v>
      </c>
      <c r="F1170" s="262">
        <v>76</v>
      </c>
      <c r="G1170" s="743"/>
    </row>
    <row r="1171" spans="1:7" s="421" customFormat="1" ht="14.25" customHeight="1" x14ac:dyDescent="0.25">
      <c r="A1171" s="390"/>
      <c r="B1171" s="42" t="s">
        <v>753</v>
      </c>
      <c r="C1171" s="740" t="s">
        <v>38</v>
      </c>
      <c r="D1171" s="740"/>
      <c r="E1171" s="740">
        <v>12</v>
      </c>
      <c r="F1171" s="262">
        <v>53</v>
      </c>
      <c r="G1171" s="743"/>
    </row>
    <row r="1172" spans="1:7" s="421" customFormat="1" ht="63" x14ac:dyDescent="0.25">
      <c r="A1172" s="195">
        <v>112</v>
      </c>
      <c r="B1172" s="42" t="s">
        <v>943</v>
      </c>
      <c r="C1172" s="740" t="s">
        <v>38</v>
      </c>
      <c r="D1172" s="740"/>
      <c r="E1172" s="740">
        <v>22.4</v>
      </c>
      <c r="F1172" s="262">
        <v>27.9</v>
      </c>
      <c r="G1172" s="743"/>
    </row>
    <row r="1173" spans="1:7" s="421" customFormat="1" ht="14.25" customHeight="1" x14ac:dyDescent="0.25">
      <c r="A1173" s="390"/>
      <c r="B1173" s="42" t="s">
        <v>801</v>
      </c>
      <c r="C1173" s="740" t="s">
        <v>38</v>
      </c>
      <c r="D1173" s="740"/>
      <c r="E1173" s="740">
        <v>22.4</v>
      </c>
      <c r="F1173" s="262">
        <v>22.7</v>
      </c>
      <c r="G1173" s="743"/>
    </row>
    <row r="1174" spans="1:7" s="421" customFormat="1" ht="14.25" customHeight="1" x14ac:dyDescent="0.25">
      <c r="A1174" s="390"/>
      <c r="B1174" s="42" t="s">
        <v>802</v>
      </c>
      <c r="C1174" s="740" t="s">
        <v>38</v>
      </c>
      <c r="D1174" s="740"/>
      <c r="E1174" s="740">
        <v>22.4</v>
      </c>
      <c r="F1174" s="262">
        <v>24.4</v>
      </c>
      <c r="G1174" s="743"/>
    </row>
    <row r="1175" spans="1:7" s="421" customFormat="1" ht="14.25" customHeight="1" x14ac:dyDescent="0.25">
      <c r="A1175" s="390"/>
      <c r="B1175" s="42" t="s">
        <v>803</v>
      </c>
      <c r="C1175" s="740" t="s">
        <v>38</v>
      </c>
      <c r="D1175" s="740"/>
      <c r="E1175" s="740">
        <v>22.4</v>
      </c>
      <c r="F1175" s="713">
        <v>23</v>
      </c>
      <c r="G1175" s="743"/>
    </row>
    <row r="1176" spans="1:7" s="421" customFormat="1" ht="14.25" customHeight="1" x14ac:dyDescent="0.25">
      <c r="A1176" s="390"/>
      <c r="B1176" s="42" t="s">
        <v>804</v>
      </c>
      <c r="C1176" s="740" t="s">
        <v>38</v>
      </c>
      <c r="D1176" s="740"/>
      <c r="E1176" s="740">
        <v>22.4</v>
      </c>
      <c r="F1176" s="262">
        <v>24.5</v>
      </c>
      <c r="G1176" s="743"/>
    </row>
    <row r="1177" spans="1:7" s="421" customFormat="1" ht="14.25" customHeight="1" x14ac:dyDescent="0.25">
      <c r="A1177" s="390"/>
      <c r="B1177" s="42" t="s">
        <v>805</v>
      </c>
      <c r="C1177" s="740" t="s">
        <v>38</v>
      </c>
      <c r="D1177" s="740"/>
      <c r="E1177" s="740">
        <v>22.4</v>
      </c>
      <c r="F1177" s="262">
        <v>41.1</v>
      </c>
      <c r="G1177" s="743"/>
    </row>
    <row r="1178" spans="1:7" s="421" customFormat="1" ht="36.75" customHeight="1" x14ac:dyDescent="0.25">
      <c r="A1178" s="390"/>
      <c r="B1178" s="42" t="s">
        <v>806</v>
      </c>
      <c r="C1178" s="752" t="s">
        <v>38</v>
      </c>
      <c r="D1178" s="752"/>
      <c r="E1178" s="752">
        <v>22.4</v>
      </c>
      <c r="F1178" s="262">
        <v>21.9</v>
      </c>
      <c r="G1178" s="751" t="s">
        <v>1442</v>
      </c>
    </row>
    <row r="1179" spans="1:7" s="421" customFormat="1" ht="35.25" customHeight="1" x14ac:dyDescent="0.25">
      <c r="A1179" s="390"/>
      <c r="B1179" s="42" t="s">
        <v>807</v>
      </c>
      <c r="C1179" s="752" t="s">
        <v>38</v>
      </c>
      <c r="D1179" s="752"/>
      <c r="E1179" s="752">
        <v>22.4</v>
      </c>
      <c r="F1179" s="713">
        <v>17</v>
      </c>
      <c r="G1179" s="751" t="s">
        <v>1443</v>
      </c>
    </row>
    <row r="1180" spans="1:7" s="421" customFormat="1" ht="14.25" customHeight="1" x14ac:dyDescent="0.25">
      <c r="A1180" s="390"/>
      <c r="B1180" s="42" t="s">
        <v>808</v>
      </c>
      <c r="C1180" s="740" t="s">
        <v>38</v>
      </c>
      <c r="D1180" s="740"/>
      <c r="E1180" s="740">
        <v>22.4</v>
      </c>
      <c r="F1180" s="262">
        <v>44.3</v>
      </c>
      <c r="G1180" s="743"/>
    </row>
    <row r="1181" spans="1:7" s="421" customFormat="1" ht="14.25" customHeight="1" x14ac:dyDescent="0.25">
      <c r="A1181" s="390"/>
      <c r="B1181" s="42" t="s">
        <v>843</v>
      </c>
      <c r="C1181" s="740" t="s">
        <v>38</v>
      </c>
      <c r="D1181" s="740"/>
      <c r="E1181" s="740">
        <v>22.4</v>
      </c>
      <c r="F1181" s="262">
        <v>28.1</v>
      </c>
      <c r="G1181" s="743"/>
    </row>
    <row r="1182" spans="1:7" s="421" customFormat="1" ht="14.25" customHeight="1" x14ac:dyDescent="0.25">
      <c r="A1182" s="390"/>
      <c r="B1182" s="42" t="s">
        <v>810</v>
      </c>
      <c r="C1182" s="740" t="s">
        <v>38</v>
      </c>
      <c r="D1182" s="740"/>
      <c r="E1182" s="740">
        <v>22.4</v>
      </c>
      <c r="F1182" s="262">
        <v>30.9</v>
      </c>
      <c r="G1182" s="743"/>
    </row>
    <row r="1183" spans="1:7" s="421" customFormat="1" ht="14.25" customHeight="1" x14ac:dyDescent="0.25">
      <c r="A1183" s="390"/>
      <c r="B1183" s="42" t="s">
        <v>811</v>
      </c>
      <c r="C1183" s="740" t="s">
        <v>38</v>
      </c>
      <c r="D1183" s="740"/>
      <c r="E1183" s="740">
        <v>22.4</v>
      </c>
      <c r="F1183" s="262">
        <v>37.200000000000003</v>
      </c>
      <c r="G1183" s="743"/>
    </row>
    <row r="1184" spans="1:7" s="421" customFormat="1" ht="14.25" customHeight="1" x14ac:dyDescent="0.25">
      <c r="A1184" s="390"/>
      <c r="B1184" s="42" t="s">
        <v>812</v>
      </c>
      <c r="C1184" s="740" t="s">
        <v>38</v>
      </c>
      <c r="D1184" s="740"/>
      <c r="E1184" s="740">
        <v>22.4</v>
      </c>
      <c r="F1184" s="713">
        <v>26</v>
      </c>
      <c r="G1184" s="743"/>
    </row>
    <row r="1185" spans="1:7" s="421" customFormat="1" ht="14.25" customHeight="1" x14ac:dyDescent="0.25">
      <c r="A1185" s="390"/>
      <c r="B1185" s="42" t="s">
        <v>845</v>
      </c>
      <c r="C1185" s="740" t="s">
        <v>38</v>
      </c>
      <c r="D1185" s="740"/>
      <c r="E1185" s="740">
        <v>22.4</v>
      </c>
      <c r="F1185" s="262">
        <v>30.2</v>
      </c>
      <c r="G1185" s="743"/>
    </row>
    <row r="1186" spans="1:7" s="421" customFormat="1" ht="14.25" customHeight="1" x14ac:dyDescent="0.25">
      <c r="A1186" s="390"/>
      <c r="B1186" s="42" t="s">
        <v>778</v>
      </c>
      <c r="C1186" s="740" t="s">
        <v>38</v>
      </c>
      <c r="D1186" s="740"/>
      <c r="E1186" s="740">
        <v>22.4</v>
      </c>
      <c r="F1186" s="262">
        <v>27.7</v>
      </c>
      <c r="G1186" s="743"/>
    </row>
    <row r="1187" spans="1:7" s="421" customFormat="1" ht="14.25" customHeight="1" x14ac:dyDescent="0.25">
      <c r="A1187" s="761" t="s">
        <v>944</v>
      </c>
      <c r="C1187" s="492"/>
      <c r="D1187" s="492"/>
      <c r="E1187" s="492"/>
      <c r="F1187" s="492"/>
      <c r="G1187" s="762"/>
    </row>
  </sheetData>
  <autoFilter ref="A6:G1187"/>
  <mergeCells count="61">
    <mergeCell ref="F451:F464"/>
    <mergeCell ref="G451:G464"/>
    <mergeCell ref="A2:G2"/>
    <mergeCell ref="C1048:E1048"/>
    <mergeCell ref="C1050:E1050"/>
    <mergeCell ref="C818:E818"/>
    <mergeCell ref="C820:E820"/>
    <mergeCell ref="C822:E822"/>
    <mergeCell ref="C646:E646"/>
    <mergeCell ref="C648:E648"/>
    <mergeCell ref="C642:E642"/>
    <mergeCell ref="C640:E640"/>
    <mergeCell ref="C623:E623"/>
    <mergeCell ref="C600:E600"/>
    <mergeCell ref="C602:E602"/>
    <mergeCell ref="C604:E604"/>
    <mergeCell ref="C594:E594"/>
    <mergeCell ref="C1081:E1081"/>
    <mergeCell ref="C1083:E1083"/>
    <mergeCell ref="C1085:E1085"/>
    <mergeCell ref="C1157:E1157"/>
    <mergeCell ref="C824:E824"/>
    <mergeCell ref="C842:E842"/>
    <mergeCell ref="C844:E844"/>
    <mergeCell ref="C846:E846"/>
    <mergeCell ref="C1044:E1044"/>
    <mergeCell ref="C1046:E1046"/>
    <mergeCell ref="C596:E596"/>
    <mergeCell ref="C598:E598"/>
    <mergeCell ref="C592:E592"/>
    <mergeCell ref="C575:E575"/>
    <mergeCell ref="C558:E558"/>
    <mergeCell ref="C466:E466"/>
    <mergeCell ref="C402:E402"/>
    <mergeCell ref="C398:E398"/>
    <mergeCell ref="C400:E400"/>
    <mergeCell ref="C46:E46"/>
    <mergeCell ref="C365:E365"/>
    <mergeCell ref="C293:E293"/>
    <mergeCell ref="C203:E203"/>
    <mergeCell ref="C169:E169"/>
    <mergeCell ref="C171:E171"/>
    <mergeCell ref="G383:G396"/>
    <mergeCell ref="A4:A5"/>
    <mergeCell ref="B4:B5"/>
    <mergeCell ref="C4:C5"/>
    <mergeCell ref="C42:E42"/>
    <mergeCell ref="C44:E44"/>
    <mergeCell ref="D4:F4"/>
    <mergeCell ref="C8:E8"/>
    <mergeCell ref="C10:E10"/>
    <mergeCell ref="G4:G5"/>
    <mergeCell ref="F383:F396"/>
    <mergeCell ref="G743:G756"/>
    <mergeCell ref="C621:E621"/>
    <mergeCell ref="C644:E644"/>
    <mergeCell ref="G713:G726"/>
    <mergeCell ref="G728:G741"/>
    <mergeCell ref="F743:F756"/>
    <mergeCell ref="F728:F741"/>
    <mergeCell ref="F713:F726"/>
  </mergeCells>
  <pageMargins left="0.39370078740157483" right="0.39370078740157483" top="0.39370078740157483" bottom="0.39370078740157483" header="0.39370078740157483" footer="0.39370078740157483"/>
  <pageSetup paperSize="9" scale="6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Форма 1</vt:lpstr>
      <vt:lpstr>Приложение к отчету районы</vt:lpstr>
      <vt:lpstr>'Форма 1'!_GoBack</vt:lpstr>
      <vt:lpstr>'Форма 1'!Заголовки_для_печати</vt:lpstr>
      <vt:lpstr>'Приложение к отчету районы'!Область_печати</vt:lpstr>
      <vt:lpstr>'Форма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Sagynbekova_K</dc:creator>
  <cp:lastModifiedBy>Асия Р. Дулатова</cp:lastModifiedBy>
  <cp:lastPrinted>2019-02-26T11:56:34Z</cp:lastPrinted>
  <dcterms:created xsi:type="dcterms:W3CDTF">2010-07-21T11:07:42Z</dcterms:created>
  <dcterms:modified xsi:type="dcterms:W3CDTF">2019-02-28T09:16:24Z</dcterms:modified>
</cp:coreProperties>
</file>