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Перечень" sheetId="1" r:id="rId1"/>
  </sheets>
  <calcPr calcId="124519"/>
</workbook>
</file>

<file path=xl/calcChain.xml><?xml version="1.0" encoding="utf-8"?>
<calcChain xmlns="http://schemas.openxmlformats.org/spreadsheetml/2006/main">
  <c r="I38" i="1"/>
  <c r="I37"/>
  <c r="I36"/>
  <c r="I35"/>
  <c r="I34"/>
  <c r="I33"/>
  <c r="I32"/>
  <c r="I31"/>
  <c r="I30"/>
  <c r="I29"/>
  <c r="I28"/>
  <c r="I39" s="1"/>
  <c r="I26" l="1"/>
  <c r="I27" s="1"/>
  <c r="I24" l="1"/>
  <c r="I25" s="1"/>
  <c r="I22" l="1"/>
  <c r="I21"/>
  <c r="I20"/>
  <c r="I19"/>
  <c r="I18"/>
  <c r="I17"/>
  <c r="I16"/>
  <c r="I15"/>
  <c r="I23" l="1"/>
  <c r="I13"/>
  <c r="I14" s="1"/>
  <c r="I11"/>
  <c r="I10"/>
  <c r="I9"/>
  <c r="I8"/>
  <c r="I6"/>
  <c r="I7" s="1"/>
  <c r="I12" l="1"/>
  <c r="I40" s="1"/>
</calcChain>
</file>

<file path=xl/sharedStrings.xml><?xml version="1.0" encoding="utf-8"?>
<sst xmlns="http://schemas.openxmlformats.org/spreadsheetml/2006/main" count="115" uniqueCount="83">
  <si>
    <t xml:space="preserve">№ лота </t>
  </si>
  <si>
    <t>Заболевание, категория населения</t>
  </si>
  <si>
    <t>Показания</t>
  </si>
  <si>
    <t>МНН лекарственных средств</t>
  </si>
  <si>
    <t>Форма выпуска</t>
  </si>
  <si>
    <t>Eд изм</t>
  </si>
  <si>
    <t>количество</t>
  </si>
  <si>
    <t>цена</t>
  </si>
  <si>
    <t>сумма</t>
  </si>
  <si>
    <t xml:space="preserve">Обеспечение детей до 1 года при рахите </t>
  </si>
  <si>
    <t>Профилактика в осенне-зимний период и лечение</t>
  </si>
  <si>
    <t xml:space="preserve">Колекальциферол </t>
  </si>
  <si>
    <t>раствор  для приема внутрь водный 0,5 мг/мл 10 мл</t>
  </si>
  <si>
    <t>фл</t>
  </si>
  <si>
    <t>Итого</t>
  </si>
  <si>
    <t>Обеспечение всех категорий, состоящих на диспансерном учете при болезни Крона и неспецифическом язвенном колите</t>
  </si>
  <si>
    <t>Все стадии и степени тяжести</t>
  </si>
  <si>
    <t>Месалазин</t>
  </si>
  <si>
    <t>таблетки 500 мг</t>
  </si>
  <si>
    <t>табл</t>
  </si>
  <si>
    <t>таблетки, покрытые оболочки 400мг</t>
  </si>
  <si>
    <t>Преднизолон</t>
  </si>
  <si>
    <t>таблетки, 5мг</t>
  </si>
  <si>
    <t>Метотрексат</t>
  </si>
  <si>
    <t>таблетки 2,5 мг</t>
  </si>
  <si>
    <t>итого</t>
  </si>
  <si>
    <t>Обеспечение всех категорий, состоящих на диспансерном учете при миастении</t>
  </si>
  <si>
    <t>Неостигмин</t>
  </si>
  <si>
    <t>Обеспечение всех категорий, состоящих на диспансерном учете при детском церебральном параличе</t>
  </si>
  <si>
    <t>При спастических формах</t>
  </si>
  <si>
    <t>Толперизон</t>
  </si>
  <si>
    <t>При гиперкинетических формах</t>
  </si>
  <si>
    <t xml:space="preserve">Тригексифенидил </t>
  </si>
  <si>
    <t xml:space="preserve">таблетка 2мг </t>
  </si>
  <si>
    <t>При наличии эпилептиформных припадков и сопутствующего диагноза: "Эпилепсия"</t>
  </si>
  <si>
    <t xml:space="preserve">Вальпроевая кислота </t>
  </si>
  <si>
    <t>таблетки пролонгированного действия 300 мг</t>
  </si>
  <si>
    <t>капли для приема внутрь 300мг/мл 100мл</t>
  </si>
  <si>
    <t xml:space="preserve">сироп во флаконе 150 мл </t>
  </si>
  <si>
    <t>Топирамат</t>
  </si>
  <si>
    <t>капсулы  25мг</t>
  </si>
  <si>
    <t>капс</t>
  </si>
  <si>
    <t>таблетки  50 мг</t>
  </si>
  <si>
    <t>Обеспечение всех категорий, состоящих на диспансерном учете при гепато–церебральной дистрофии</t>
  </si>
  <si>
    <t>Тяжелое течение</t>
  </si>
  <si>
    <t>Пеницилламин</t>
  </si>
  <si>
    <t>таблетка 250мг</t>
  </si>
  <si>
    <t>Обеспечение всех категорий, состоящих на диспансерном учете при раннем (преждевременное, ускоренное) половом развитии центрального генеза</t>
  </si>
  <si>
    <t>Верифицированный диагноз данными обследованиями</t>
  </si>
  <si>
    <t>Трипторелин</t>
  </si>
  <si>
    <t>Обеспечение всех категорий, состоящих на диспансерном учете при фенилкетонурии</t>
  </si>
  <si>
    <t>Все формы, пожизненная терапия</t>
  </si>
  <si>
    <t>Макароны безбелковые</t>
  </si>
  <si>
    <t>Низкобелковые макароны 500г. Продукт специализированный для диетического питания</t>
  </si>
  <si>
    <t>пач</t>
  </si>
  <si>
    <t>Сливки низкобелковые</t>
  </si>
  <si>
    <t>Продукт специализированный для диетического питания 200 г</t>
  </si>
  <si>
    <t>Крупа Саго низкобелковое</t>
  </si>
  <si>
    <t>Крупа  низкобелковая  500</t>
  </si>
  <si>
    <t>Смесь для выпечки хлеба (мука низкобелковая)</t>
  </si>
  <si>
    <t>Мука для выпечки с низким содержанием белка для диетического питания детей и взрослых при фенилкетонурии 700 г</t>
  </si>
  <si>
    <t>Рис низкобелковый</t>
  </si>
  <si>
    <t>Заменитель риса с низким содержанием белка, предназначен для диетического питания детей и взрослых при фенилкетонурии 500 г</t>
  </si>
  <si>
    <t>Мука для выпечки</t>
  </si>
  <si>
    <t>Низкобелковая мука 1000г. Мука для выпечки с низким содержанием белка для диетического питания детей и взрослых при фенилкетонурии</t>
  </si>
  <si>
    <t>Низкобелковый заменитель яиц, смесь для выпечки</t>
  </si>
  <si>
    <t>Заменитель яйца с низким содержанием белка для диетического питания детей и взрослых при фенилкетонурии 500г</t>
  </si>
  <si>
    <t>Пшеничные волокна</t>
  </si>
  <si>
    <t>Низкобелковые пшеничные волокна, Продукт специализированный для диетического питания 350 г</t>
  </si>
  <si>
    <t>бан</t>
  </si>
  <si>
    <t xml:space="preserve">Картофельное пюре </t>
  </si>
  <si>
    <t>Пюре картофельное низкобелковое, Продукт специализированный для диетического питания  400г</t>
  </si>
  <si>
    <t xml:space="preserve">Низкобелковое печенье </t>
  </si>
  <si>
    <t>Печенье с низким содержанием белка для диетического питания детей и взрослых при фенилкетонурии 150 г</t>
  </si>
  <si>
    <t>ФКУ-2</t>
  </si>
  <si>
    <t xml:space="preserve">лечебное питание на основе аминокислот без фенилаланина, предназначенное для питания больных фенилкетонурией детей в возрасте от 4 лет 400 г </t>
  </si>
  <si>
    <t>лиофилизат для приготовления суспензии для инъекций 3,75 мг</t>
  </si>
  <si>
    <t xml:space="preserve">     ПРИЛОЖЕНИЕ 1-1 к тендерной документации</t>
  </si>
  <si>
    <t>фл/шприц/амп</t>
  </si>
  <si>
    <t>раствор для инъекций 0,05% 1 мл</t>
  </si>
  <si>
    <t>таблетки,  покрытые пленочной оболочкой 50 мг</t>
  </si>
  <si>
    <t>таблетки,  покрытые пленочной оболочкой 150 мг</t>
  </si>
  <si>
    <t>Перечень закупаемых  лекарственных средств в рамках ГОБМП   (март-декабрь 2014 года)                    Повтор</t>
  </si>
</sst>
</file>

<file path=xl/styles.xml><?xml version="1.0" encoding="utf-8"?>
<styleSheet xmlns="http://schemas.openxmlformats.org/spreadsheetml/2006/main">
  <numFmts count="5">
    <numFmt numFmtId="43" formatCode="_-* #,##0.00_р_._-;\-* #,##0.00_р_._-;_-* &quot;-&quot;??_р_._-;_-@_-"/>
    <numFmt numFmtId="164" formatCode="_-* #,##0_р_._-;\-* #,##0_р_._-;_-* &quot;-&quot;??_р_._-;_-@_-"/>
    <numFmt numFmtId="165" formatCode="_(* #,##0_);_(* \(#,##0\);_(* &quot;-&quot;??_);_(@_)"/>
    <numFmt numFmtId="166" formatCode="_(* #,##0.00_);_(* \(#,##0.00\);_(* &quot;-&quot;??_);_(@_)"/>
    <numFmt numFmtId="167" formatCode="0.0"/>
  </numFmts>
  <fonts count="18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indexed="10"/>
      <name val="Times New Roman"/>
      <family val="1"/>
      <charset val="204"/>
    </font>
    <font>
      <b/>
      <sz val="14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i/>
      <sz val="10"/>
      <name val="Arial"/>
      <family val="2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</cellStyleXfs>
  <cellXfs count="115">
    <xf numFmtId="0" fontId="0" fillId="0" borderId="0" xfId="0"/>
    <xf numFmtId="0" fontId="2" fillId="0" borderId="0" xfId="2" applyFont="1"/>
    <xf numFmtId="0" fontId="2" fillId="0" borderId="0" xfId="2" applyFont="1" applyBorder="1" applyAlignment="1">
      <alignment wrapText="1"/>
    </xf>
    <xf numFmtId="0" fontId="2" fillId="0" borderId="0" xfId="2" applyFont="1" applyBorder="1"/>
    <xf numFmtId="0" fontId="2" fillId="2" borderId="0" xfId="2" applyFont="1" applyFill="1" applyBorder="1" applyAlignment="1">
      <alignment vertical="center"/>
    </xf>
    <xf numFmtId="0" fontId="5" fillId="0" borderId="0" xfId="2" applyFont="1" applyBorder="1" applyAlignment="1">
      <alignment horizontal="center" wrapText="1"/>
    </xf>
    <xf numFmtId="0" fontId="6" fillId="0" borderId="0" xfId="2" applyFont="1" applyBorder="1" applyAlignment="1">
      <alignment horizontal="left"/>
    </xf>
    <xf numFmtId="0" fontId="7" fillId="0" borderId="0" xfId="2" applyFont="1" applyBorder="1" applyAlignment="1">
      <alignment horizontal="center" wrapText="1"/>
    </xf>
    <xf numFmtId="0" fontId="3" fillId="3" borderId="2" xfId="2" applyFont="1" applyFill="1" applyBorder="1" applyAlignment="1">
      <alignment horizontal="center" vertical="center" wrapText="1"/>
    </xf>
    <xf numFmtId="164" fontId="3" fillId="4" borderId="2" xfId="2" applyNumberFormat="1" applyFont="1" applyFill="1" applyBorder="1" applyAlignment="1">
      <alignment horizontal="center" vertical="center"/>
    </xf>
    <xf numFmtId="164" fontId="3" fillId="4" borderId="2" xfId="2" applyNumberFormat="1" applyFont="1" applyFill="1" applyBorder="1" applyAlignment="1">
      <alignment horizontal="center" vertical="center" wrapText="1"/>
    </xf>
    <xf numFmtId="0" fontId="3" fillId="4" borderId="2" xfId="2" applyFont="1" applyFill="1" applyBorder="1" applyAlignment="1">
      <alignment horizontal="center" vertical="center"/>
    </xf>
    <xf numFmtId="0" fontId="2" fillId="2" borderId="2" xfId="2" applyFont="1" applyFill="1" applyBorder="1" applyAlignment="1">
      <alignment horizontal="center" vertical="top" wrapText="1"/>
    </xf>
    <xf numFmtId="0" fontId="3" fillId="2" borderId="2" xfId="2" applyFont="1" applyFill="1" applyBorder="1" applyAlignment="1">
      <alignment horizontal="center" vertical="top" wrapText="1"/>
    </xf>
    <xf numFmtId="0" fontId="8" fillId="0" borderId="3" xfId="0" applyFont="1" applyFill="1" applyBorder="1" applyAlignment="1">
      <alignment horizontal="left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2" fillId="4" borderId="2" xfId="2" applyFont="1" applyFill="1" applyBorder="1" applyAlignment="1">
      <alignment horizontal="center" vertical="top" wrapText="1"/>
    </xf>
    <xf numFmtId="0" fontId="3" fillId="4" borderId="2" xfId="2" applyFont="1" applyFill="1" applyBorder="1" applyAlignment="1">
      <alignment horizontal="center" vertical="top" wrapText="1"/>
    </xf>
    <xf numFmtId="0" fontId="3" fillId="4" borderId="2" xfId="2" applyFont="1" applyFill="1" applyBorder="1" applyAlignment="1">
      <alignment horizontal="center" vertical="center" wrapText="1"/>
    </xf>
    <xf numFmtId="166" fontId="3" fillId="4" borderId="2" xfId="2" applyNumberFormat="1" applyFont="1" applyFill="1" applyBorder="1" applyAlignment="1">
      <alignment horizontal="center" vertical="center" wrapText="1"/>
    </xf>
    <xf numFmtId="0" fontId="8" fillId="0" borderId="1" xfId="2" applyFont="1" applyFill="1" applyBorder="1" applyAlignment="1">
      <alignment horizontal="center" vertical="center" wrapText="1"/>
    </xf>
    <xf numFmtId="0" fontId="8" fillId="0" borderId="1" xfId="2" applyFont="1" applyFill="1" applyBorder="1" applyAlignment="1">
      <alignment horizontal="left" vertical="center" wrapText="1"/>
    </xf>
    <xf numFmtId="164" fontId="2" fillId="2" borderId="1" xfId="1" applyNumberFormat="1" applyFont="1" applyFill="1" applyBorder="1" applyAlignment="1">
      <alignment vertical="center"/>
    </xf>
    <xf numFmtId="43" fontId="2" fillId="2" borderId="1" xfId="1" applyFont="1" applyFill="1" applyBorder="1" applyAlignment="1">
      <alignment vertical="center"/>
    </xf>
    <xf numFmtId="0" fontId="8" fillId="0" borderId="2" xfId="2" applyFont="1" applyFill="1" applyBorder="1" applyAlignment="1">
      <alignment horizontal="center" vertical="center" wrapText="1"/>
    </xf>
    <xf numFmtId="0" fontId="8" fillId="0" borderId="2" xfId="2" applyFont="1" applyFill="1" applyBorder="1" applyAlignment="1">
      <alignment horizontal="left" vertical="center" wrapText="1"/>
    </xf>
    <xf numFmtId="164" fontId="2" fillId="2" borderId="2" xfId="1" applyNumberFormat="1" applyFont="1" applyFill="1" applyBorder="1" applyAlignment="1">
      <alignment vertical="center"/>
    </xf>
    <xf numFmtId="43" fontId="2" fillId="2" borderId="2" xfId="1" applyFont="1" applyFill="1" applyBorder="1" applyAlignment="1">
      <alignment vertical="center"/>
    </xf>
    <xf numFmtId="0" fontId="9" fillId="0" borderId="2" xfId="2" applyFont="1" applyFill="1" applyBorder="1" applyAlignment="1">
      <alignment horizontal="center" vertical="center" wrapText="1"/>
    </xf>
    <xf numFmtId="0" fontId="9" fillId="0" borderId="2" xfId="2" applyFont="1" applyFill="1" applyBorder="1" applyAlignment="1">
      <alignment horizontal="left" vertical="center" wrapText="1"/>
    </xf>
    <xf numFmtId="0" fontId="9" fillId="0" borderId="2" xfId="2" applyFont="1" applyFill="1" applyBorder="1" applyAlignment="1">
      <alignment horizontal="center" vertical="center"/>
    </xf>
    <xf numFmtId="0" fontId="9" fillId="2" borderId="2" xfId="2" applyFont="1" applyFill="1" applyBorder="1" applyAlignment="1">
      <alignment horizontal="center" vertical="center" wrapText="1"/>
    </xf>
    <xf numFmtId="0" fontId="9" fillId="2" borderId="2" xfId="2" applyFont="1" applyFill="1" applyBorder="1" applyAlignment="1">
      <alignment horizontal="left" vertical="center" wrapText="1"/>
    </xf>
    <xf numFmtId="0" fontId="2" fillId="3" borderId="2" xfId="2" applyFont="1" applyFill="1" applyBorder="1" applyAlignment="1">
      <alignment horizontal="center" vertical="top"/>
    </xf>
    <xf numFmtId="0" fontId="10" fillId="3" borderId="5" xfId="2" applyFont="1" applyFill="1" applyBorder="1" applyAlignment="1">
      <alignment horizontal="center" vertical="top" wrapText="1"/>
    </xf>
    <xf numFmtId="0" fontId="8" fillId="3" borderId="2" xfId="2" applyFont="1" applyFill="1" applyBorder="1" applyAlignment="1">
      <alignment horizontal="center" vertical="center" wrapText="1"/>
    </xf>
    <xf numFmtId="0" fontId="8" fillId="3" borderId="2" xfId="2" applyFont="1" applyFill="1" applyBorder="1" applyAlignment="1">
      <alignment horizontal="left" vertical="center" wrapText="1"/>
    </xf>
    <xf numFmtId="164" fontId="2" fillId="4" borderId="2" xfId="1" applyNumberFormat="1" applyFont="1" applyFill="1" applyBorder="1" applyAlignment="1">
      <alignment vertical="center"/>
    </xf>
    <xf numFmtId="43" fontId="2" fillId="4" borderId="2" xfId="1" applyFont="1" applyFill="1" applyBorder="1" applyAlignment="1">
      <alignment vertical="center"/>
    </xf>
    <xf numFmtId="43" fontId="3" fillId="4" borderId="2" xfId="1" applyFont="1" applyFill="1" applyBorder="1" applyAlignment="1">
      <alignment vertical="center"/>
    </xf>
    <xf numFmtId="0" fontId="2" fillId="0" borderId="3" xfId="2" applyFont="1" applyFill="1" applyBorder="1" applyAlignment="1">
      <alignment horizontal="center" vertical="top"/>
    </xf>
    <xf numFmtId="0" fontId="3" fillId="0" borderId="3" xfId="2" applyFont="1" applyFill="1" applyBorder="1" applyAlignment="1">
      <alignment horizontal="center" vertical="top" wrapText="1"/>
    </xf>
    <xf numFmtId="0" fontId="9" fillId="3" borderId="2" xfId="2" applyFont="1" applyFill="1" applyBorder="1" applyAlignment="1">
      <alignment horizontal="center" vertical="center" wrapText="1"/>
    </xf>
    <xf numFmtId="0" fontId="9" fillId="3" borderId="2" xfId="2" applyFont="1" applyFill="1" applyBorder="1" applyAlignment="1">
      <alignment horizontal="left" vertical="center" wrapText="1"/>
    </xf>
    <xf numFmtId="0" fontId="9" fillId="3" borderId="2" xfId="2" applyFont="1" applyFill="1" applyBorder="1" applyAlignment="1">
      <alignment horizontal="center" vertical="center"/>
    </xf>
    <xf numFmtId="0" fontId="0" fillId="0" borderId="0" xfId="0" applyAlignment="1"/>
    <xf numFmtId="0" fontId="8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left" vertical="center" wrapText="1"/>
    </xf>
    <xf numFmtId="0" fontId="9" fillId="0" borderId="2" xfId="0" applyFont="1" applyFill="1" applyBorder="1" applyAlignment="1">
      <alignment horizontal="center" vertical="center"/>
    </xf>
    <xf numFmtId="0" fontId="2" fillId="0" borderId="0" xfId="0" applyFont="1" applyFill="1"/>
    <xf numFmtId="0" fontId="3" fillId="0" borderId="6" xfId="0" applyFont="1" applyFill="1" applyBorder="1" applyAlignment="1">
      <alignment horizontal="center" vertical="top" wrapText="1"/>
    </xf>
    <xf numFmtId="0" fontId="2" fillId="0" borderId="0" xfId="0" applyFont="1"/>
    <xf numFmtId="0" fontId="8" fillId="2" borderId="2" xfId="0" applyFont="1" applyFill="1" applyBorder="1" applyAlignment="1">
      <alignment horizontal="left" vertical="center" wrapText="1"/>
    </xf>
    <xf numFmtId="0" fontId="2" fillId="3" borderId="2" xfId="0" applyFont="1" applyFill="1" applyBorder="1" applyAlignment="1">
      <alignment horizontal="center" vertical="top"/>
    </xf>
    <xf numFmtId="0" fontId="9" fillId="3" borderId="5" xfId="0" applyFont="1" applyFill="1" applyBorder="1" applyAlignment="1">
      <alignment horizontal="center" vertical="top" wrapText="1"/>
    </xf>
    <xf numFmtId="0" fontId="9" fillId="3" borderId="2" xfId="0" applyFont="1" applyFill="1" applyBorder="1"/>
    <xf numFmtId="165" fontId="9" fillId="4" borderId="2" xfId="1" applyNumberFormat="1" applyFont="1" applyFill="1" applyBorder="1"/>
    <xf numFmtId="166" fontId="9" fillId="4" borderId="2" xfId="1" applyNumberFormat="1" applyFont="1" applyFill="1" applyBorder="1"/>
    <xf numFmtId="0" fontId="3" fillId="0" borderId="2" xfId="2" applyFont="1" applyFill="1" applyBorder="1" applyAlignment="1">
      <alignment horizontal="center" vertical="top" wrapText="1"/>
    </xf>
    <xf numFmtId="0" fontId="3" fillId="0" borderId="5" xfId="2" applyFont="1" applyFill="1" applyBorder="1" applyAlignment="1">
      <alignment horizontal="center" vertical="top" wrapText="1"/>
    </xf>
    <xf numFmtId="43" fontId="2" fillId="2" borderId="2" xfId="1" applyNumberFormat="1" applyFont="1" applyFill="1" applyBorder="1" applyAlignment="1">
      <alignment vertical="center"/>
    </xf>
    <xf numFmtId="0" fontId="2" fillId="4" borderId="2" xfId="0" applyFont="1" applyFill="1" applyBorder="1"/>
    <xf numFmtId="0" fontId="2" fillId="4" borderId="2" xfId="0" applyFont="1" applyFill="1" applyBorder="1" applyAlignment="1">
      <alignment wrapText="1"/>
    </xf>
    <xf numFmtId="0" fontId="3" fillId="4" borderId="2" xfId="0" applyFont="1" applyFill="1" applyBorder="1"/>
    <xf numFmtId="165" fontId="2" fillId="4" borderId="2" xfId="1" applyNumberFormat="1" applyFont="1" applyFill="1" applyBorder="1"/>
    <xf numFmtId="0" fontId="2" fillId="0" borderId="3" xfId="0" applyFont="1" applyFill="1" applyBorder="1" applyAlignment="1">
      <alignment horizontal="center" vertical="top"/>
    </xf>
    <xf numFmtId="0" fontId="3" fillId="0" borderId="3" xfId="0" applyFont="1" applyFill="1" applyBorder="1" applyAlignment="1">
      <alignment horizontal="center" vertical="top" wrapText="1"/>
    </xf>
    <xf numFmtId="0" fontId="0" fillId="4" borderId="2" xfId="0" applyFill="1" applyBorder="1" applyAlignment="1">
      <alignment horizontal="center" vertical="top"/>
    </xf>
    <xf numFmtId="0" fontId="0" fillId="4" borderId="2" xfId="0" applyFill="1" applyBorder="1" applyAlignment="1">
      <alignment horizontal="center" vertical="top" wrapText="1"/>
    </xf>
    <xf numFmtId="167" fontId="8" fillId="0" borderId="2" xfId="2" applyNumberFormat="1" applyFont="1" applyFill="1" applyBorder="1" applyAlignment="1">
      <alignment horizontal="left" vertical="center" wrapText="1"/>
    </xf>
    <xf numFmtId="0" fontId="9" fillId="0" borderId="7" xfId="2" applyFont="1" applyFill="1" applyBorder="1" applyAlignment="1">
      <alignment horizontal="center" vertical="center"/>
    </xf>
    <xf numFmtId="167" fontId="8" fillId="0" borderId="2" xfId="0" applyNumberFormat="1" applyFont="1" applyFill="1" applyBorder="1" applyAlignment="1">
      <alignment horizontal="left" vertical="center" wrapText="1"/>
    </xf>
    <xf numFmtId="0" fontId="0" fillId="4" borderId="2" xfId="0" applyFill="1" applyBorder="1" applyAlignment="1"/>
    <xf numFmtId="0" fontId="0" fillId="4" borderId="2" xfId="0" applyFill="1" applyBorder="1"/>
    <xf numFmtId="0" fontId="12" fillId="4" borderId="2" xfId="0" applyFont="1" applyFill="1" applyBorder="1"/>
    <xf numFmtId="43" fontId="13" fillId="4" borderId="2" xfId="0" applyNumberFormat="1" applyFont="1" applyFill="1" applyBorder="1" applyAlignment="1"/>
    <xf numFmtId="0" fontId="0" fillId="4" borderId="1" xfId="0" applyFill="1" applyBorder="1" applyAlignment="1"/>
    <xf numFmtId="0" fontId="2" fillId="4" borderId="2" xfId="2" applyFont="1" applyFill="1" applyBorder="1" applyAlignment="1">
      <alignment wrapText="1"/>
    </xf>
    <xf numFmtId="0" fontId="14" fillId="4" borderId="2" xfId="2" applyFont="1" applyFill="1" applyBorder="1" applyAlignment="1"/>
    <xf numFmtId="0" fontId="15" fillId="4" borderId="2" xfId="0" applyFont="1" applyFill="1" applyBorder="1"/>
    <xf numFmtId="0" fontId="2" fillId="4" borderId="2" xfId="2" applyFont="1" applyFill="1" applyBorder="1"/>
    <xf numFmtId="164" fontId="2" fillId="4" borderId="2" xfId="2" applyNumberFormat="1" applyFont="1" applyFill="1" applyBorder="1" applyAlignment="1">
      <alignment vertical="center"/>
    </xf>
    <xf numFmtId="43" fontId="15" fillId="4" borderId="2" xfId="0" applyNumberFormat="1" applyFont="1" applyFill="1" applyBorder="1" applyAlignment="1"/>
    <xf numFmtId="0" fontId="2" fillId="2" borderId="2" xfId="0" applyFont="1" applyFill="1" applyBorder="1" applyAlignment="1">
      <alignment horizontal="left" vertical="top"/>
    </xf>
    <xf numFmtId="166" fontId="2" fillId="2" borderId="2" xfId="3" applyNumberFormat="1" applyFont="1" applyFill="1" applyBorder="1"/>
    <xf numFmtId="166" fontId="2" fillId="0" borderId="2" xfId="3" applyNumberFormat="1" applyFont="1" applyBorder="1" applyAlignment="1">
      <alignment horizontal="center"/>
    </xf>
    <xf numFmtId="165" fontId="2" fillId="2" borderId="2" xfId="3" applyNumberFormat="1" applyFont="1" applyFill="1" applyBorder="1" applyAlignment="1"/>
    <xf numFmtId="165" fontId="2" fillId="2" borderId="2" xfId="1" applyNumberFormat="1" applyFont="1" applyFill="1" applyBorder="1"/>
    <xf numFmtId="166" fontId="2" fillId="0" borderId="2" xfId="1" applyNumberFormat="1" applyFont="1" applyFill="1" applyBorder="1"/>
    <xf numFmtId="166" fontId="2" fillId="2" borderId="2" xfId="1" applyNumberFormat="1" applyFont="1" applyFill="1" applyBorder="1"/>
    <xf numFmtId="166" fontId="2" fillId="0" borderId="2" xfId="1" applyNumberFormat="1" applyFont="1" applyBorder="1"/>
    <xf numFmtId="166" fontId="2" fillId="4" borderId="2" xfId="1" applyNumberFormat="1" applyFont="1" applyFill="1" applyBorder="1"/>
    <xf numFmtId="43" fontId="0" fillId="0" borderId="0" xfId="0" applyNumberFormat="1"/>
    <xf numFmtId="164" fontId="3" fillId="2" borderId="0" xfId="2" applyNumberFormat="1" applyFont="1" applyFill="1" applyBorder="1" applyAlignment="1">
      <alignment vertical="center" wrapText="1"/>
    </xf>
    <xf numFmtId="0" fontId="0" fillId="0" borderId="0" xfId="0" applyAlignment="1"/>
    <xf numFmtId="0" fontId="16" fillId="0" borderId="0" xfId="0" applyFont="1" applyAlignment="1"/>
    <xf numFmtId="0" fontId="2" fillId="2" borderId="3" xfId="2" applyFont="1" applyFill="1" applyBorder="1" applyAlignment="1">
      <alignment horizontal="center" vertical="top"/>
    </xf>
    <xf numFmtId="0" fontId="0" fillId="0" borderId="4" xfId="0" applyBorder="1" applyAlignment="1"/>
    <xf numFmtId="0" fontId="3" fillId="2" borderId="3" xfId="2" applyFont="1" applyFill="1" applyBorder="1" applyAlignment="1">
      <alignment horizontal="center" vertical="top" wrapText="1"/>
    </xf>
    <xf numFmtId="0" fontId="11" fillId="0" borderId="4" xfId="0" applyFont="1" applyBorder="1" applyAlignment="1"/>
    <xf numFmtId="0" fontId="11" fillId="0" borderId="1" xfId="0" applyFont="1" applyBorder="1" applyAlignment="1"/>
    <xf numFmtId="0" fontId="4" fillId="0" borderId="0" xfId="2" applyFont="1" applyBorder="1" applyAlignment="1">
      <alignment horizontal="center" wrapText="1"/>
    </xf>
    <xf numFmtId="0" fontId="2" fillId="0" borderId="4" xfId="0" applyFont="1" applyFill="1" applyBorder="1" applyAlignment="1">
      <alignment horizontal="center" vertical="top"/>
    </xf>
    <xf numFmtId="0" fontId="2" fillId="0" borderId="1" xfId="0" applyFont="1" applyFill="1" applyBorder="1" applyAlignment="1">
      <alignment horizontal="center" vertical="top"/>
    </xf>
    <xf numFmtId="0" fontId="3" fillId="0" borderId="4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0" fontId="2" fillId="2" borderId="0" xfId="2" applyFont="1" applyFill="1" applyBorder="1" applyAlignment="1">
      <alignment horizontal="center" vertical="center"/>
    </xf>
    <xf numFmtId="0" fontId="2" fillId="0" borderId="4" xfId="2" applyFont="1" applyFill="1" applyBorder="1" applyAlignment="1">
      <alignment horizontal="center" vertical="top"/>
    </xf>
    <xf numFmtId="0" fontId="2" fillId="0" borderId="1" xfId="2" applyFont="1" applyFill="1" applyBorder="1" applyAlignment="1">
      <alignment horizontal="center" vertical="top"/>
    </xf>
    <xf numFmtId="0" fontId="3" fillId="0" borderId="4" xfId="2" applyFont="1" applyFill="1" applyBorder="1" applyAlignment="1">
      <alignment horizontal="center" vertical="top" wrapText="1"/>
    </xf>
    <xf numFmtId="0" fontId="3" fillId="0" borderId="1" xfId="2" applyFont="1" applyFill="1" applyBorder="1" applyAlignment="1">
      <alignment horizontal="center" vertical="top" wrapText="1"/>
    </xf>
    <xf numFmtId="166" fontId="17" fillId="4" borderId="2" xfId="1" applyNumberFormat="1" applyFont="1" applyFill="1" applyBorder="1"/>
  </cellXfs>
  <cellStyles count="4">
    <cellStyle name="Обычный" xfId="0" builtinId="0"/>
    <cellStyle name="Обычный 2" xfId="2"/>
    <cellStyle name="Финансовый" xfId="1" builtinId="3"/>
    <cellStyle name="Финансовый 2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9" tint="-0.249977111117893"/>
  </sheetPr>
  <dimension ref="A1:K43"/>
  <sheetViews>
    <sheetView tabSelected="1" topLeftCell="A36" workbookViewId="0">
      <selection activeCell="I23" sqref="I23"/>
    </sheetView>
  </sheetViews>
  <sheetFormatPr defaultRowHeight="15"/>
  <cols>
    <col min="1" max="1" width="7.5703125" customWidth="1"/>
    <col min="2" max="2" width="14.85546875" customWidth="1"/>
    <col min="3" max="3" width="14.140625" customWidth="1"/>
    <col min="4" max="4" width="14.42578125" customWidth="1"/>
    <col min="5" max="5" width="14.28515625" customWidth="1"/>
    <col min="6" max="6" width="13" customWidth="1"/>
    <col min="7" max="7" width="9.85546875" customWidth="1"/>
    <col min="8" max="8" width="12.140625" customWidth="1"/>
    <col min="9" max="9" width="17.7109375" customWidth="1"/>
    <col min="11" max="11" width="15.7109375" bestFit="1" customWidth="1"/>
  </cols>
  <sheetData>
    <row r="1" spans="1:9" ht="15" customHeight="1">
      <c r="A1" s="1"/>
      <c r="B1" s="2"/>
      <c r="C1" s="2"/>
      <c r="D1" s="3"/>
      <c r="E1" s="3"/>
      <c r="F1" s="93" t="s">
        <v>77</v>
      </c>
      <c r="G1" s="94"/>
      <c r="H1" s="94"/>
      <c r="I1" s="94"/>
    </row>
    <row r="2" spans="1:9" ht="32.25" customHeight="1">
      <c r="A2" s="1"/>
      <c r="B2" s="101" t="s">
        <v>82</v>
      </c>
      <c r="C2" s="101"/>
      <c r="D2" s="101"/>
      <c r="E2" s="101"/>
      <c r="F2" s="101"/>
      <c r="G2" s="101"/>
      <c r="H2" s="101"/>
      <c r="I2" s="94"/>
    </row>
    <row r="3" spans="1:9" ht="9" customHeight="1">
      <c r="A3" s="1"/>
      <c r="B3" s="5"/>
      <c r="C3" s="5"/>
      <c r="D3" s="5"/>
      <c r="E3" s="5"/>
      <c r="F3" s="5"/>
      <c r="G3" s="5"/>
      <c r="H3" s="5"/>
      <c r="I3" s="4"/>
    </row>
    <row r="4" spans="1:9" ht="18.75" hidden="1">
      <c r="A4" s="1"/>
      <c r="B4" s="6"/>
      <c r="C4" s="7"/>
      <c r="D4" s="7"/>
      <c r="E4" s="7"/>
      <c r="F4" s="7"/>
      <c r="G4" s="109"/>
      <c r="H4" s="109"/>
      <c r="I4" s="109"/>
    </row>
    <row r="5" spans="1:9" ht="38.25">
      <c r="A5" s="8" t="s">
        <v>0</v>
      </c>
      <c r="B5" s="8" t="s">
        <v>1</v>
      </c>
      <c r="C5" s="8" t="s">
        <v>2</v>
      </c>
      <c r="D5" s="8" t="s">
        <v>3</v>
      </c>
      <c r="E5" s="8" t="s">
        <v>4</v>
      </c>
      <c r="F5" s="8" t="s">
        <v>5</v>
      </c>
      <c r="G5" s="9" t="s">
        <v>6</v>
      </c>
      <c r="H5" s="10" t="s">
        <v>7</v>
      </c>
      <c r="I5" s="11" t="s">
        <v>8</v>
      </c>
    </row>
    <row r="6" spans="1:9" ht="65.25" customHeight="1">
      <c r="A6" s="12">
        <v>4</v>
      </c>
      <c r="B6" s="13" t="s">
        <v>9</v>
      </c>
      <c r="C6" s="13" t="s">
        <v>10</v>
      </c>
      <c r="D6" s="14" t="s">
        <v>11</v>
      </c>
      <c r="E6" s="14" t="s">
        <v>12</v>
      </c>
      <c r="F6" s="15" t="s">
        <v>13</v>
      </c>
      <c r="G6" s="86">
        <v>1965</v>
      </c>
      <c r="H6" s="85">
        <v>556.25</v>
      </c>
      <c r="I6" s="84">
        <f>G6*H6</f>
        <v>1093031.25</v>
      </c>
    </row>
    <row r="7" spans="1:9">
      <c r="A7" s="16"/>
      <c r="B7" s="17"/>
      <c r="C7" s="17"/>
      <c r="D7" s="18" t="s">
        <v>14</v>
      </c>
      <c r="E7" s="18"/>
      <c r="F7" s="18"/>
      <c r="G7" s="10"/>
      <c r="H7" s="10"/>
      <c r="I7" s="19">
        <f>I6</f>
        <v>1093031.25</v>
      </c>
    </row>
    <row r="8" spans="1:9">
      <c r="A8" s="110">
        <v>15</v>
      </c>
      <c r="B8" s="112" t="s">
        <v>15</v>
      </c>
      <c r="C8" s="112" t="s">
        <v>16</v>
      </c>
      <c r="D8" s="20" t="s">
        <v>17</v>
      </c>
      <c r="E8" s="21" t="s">
        <v>18</v>
      </c>
      <c r="F8" s="20" t="s">
        <v>19</v>
      </c>
      <c r="G8" s="22">
        <v>9133</v>
      </c>
      <c r="H8" s="23">
        <v>164.41</v>
      </c>
      <c r="I8" s="23">
        <f>G8*H8</f>
        <v>1501556.53</v>
      </c>
    </row>
    <row r="9" spans="1:9" ht="36">
      <c r="A9" s="110"/>
      <c r="B9" s="112"/>
      <c r="C9" s="112"/>
      <c r="D9" s="24" t="s">
        <v>17</v>
      </c>
      <c r="E9" s="25" t="s">
        <v>20</v>
      </c>
      <c r="F9" s="24" t="s">
        <v>19</v>
      </c>
      <c r="G9" s="26">
        <v>5800</v>
      </c>
      <c r="H9" s="27">
        <v>95.74</v>
      </c>
      <c r="I9" s="27">
        <f>G9*H9</f>
        <v>555292</v>
      </c>
    </row>
    <row r="10" spans="1:9">
      <c r="A10" s="110"/>
      <c r="B10" s="112"/>
      <c r="C10" s="112"/>
      <c r="D10" s="28" t="s">
        <v>21</v>
      </c>
      <c r="E10" s="29" t="s">
        <v>22</v>
      </c>
      <c r="F10" s="30" t="s">
        <v>19</v>
      </c>
      <c r="G10" s="26">
        <v>3000</v>
      </c>
      <c r="H10" s="27">
        <v>4.09</v>
      </c>
      <c r="I10" s="27">
        <f>G10*H10</f>
        <v>12270</v>
      </c>
    </row>
    <row r="11" spans="1:9" ht="55.5" customHeight="1">
      <c r="A11" s="111"/>
      <c r="B11" s="113"/>
      <c r="C11" s="113"/>
      <c r="D11" s="31" t="s">
        <v>23</v>
      </c>
      <c r="E11" s="32" t="s">
        <v>24</v>
      </c>
      <c r="F11" s="30" t="s">
        <v>19</v>
      </c>
      <c r="G11" s="26">
        <v>520</v>
      </c>
      <c r="H11" s="27">
        <v>26.54</v>
      </c>
      <c r="I11" s="27">
        <f>G11*H11</f>
        <v>13800.8</v>
      </c>
    </row>
    <row r="12" spans="1:9">
      <c r="A12" s="33"/>
      <c r="B12" s="34"/>
      <c r="C12" s="34"/>
      <c r="D12" s="35" t="s">
        <v>25</v>
      </c>
      <c r="E12" s="36"/>
      <c r="F12" s="35"/>
      <c r="G12" s="37"/>
      <c r="H12" s="38"/>
      <c r="I12" s="39">
        <f>SUM(I8:I11)</f>
        <v>2082919.33</v>
      </c>
    </row>
    <row r="13" spans="1:9" ht="82.5" customHeight="1">
      <c r="A13" s="40">
        <v>16</v>
      </c>
      <c r="B13" s="41" t="s">
        <v>26</v>
      </c>
      <c r="C13" s="41" t="s">
        <v>16</v>
      </c>
      <c r="D13" s="24" t="s">
        <v>27</v>
      </c>
      <c r="E13" s="25" t="s">
        <v>79</v>
      </c>
      <c r="F13" s="24" t="s">
        <v>13</v>
      </c>
      <c r="G13" s="26">
        <v>200</v>
      </c>
      <c r="H13" s="27">
        <v>9.7100000000000009</v>
      </c>
      <c r="I13" s="27">
        <f>G13*H13</f>
        <v>1942.0000000000002</v>
      </c>
    </row>
    <row r="14" spans="1:9">
      <c r="A14" s="33"/>
      <c r="B14" s="34"/>
      <c r="C14" s="34"/>
      <c r="D14" s="42" t="s">
        <v>25</v>
      </c>
      <c r="E14" s="43"/>
      <c r="F14" s="44"/>
      <c r="G14" s="37"/>
      <c r="H14" s="38"/>
      <c r="I14" s="39">
        <f>SUM(I13:I13)</f>
        <v>1942.0000000000002</v>
      </c>
    </row>
    <row r="15" spans="1:9" s="49" customFormat="1" ht="51.75" customHeight="1">
      <c r="A15" s="102">
        <v>19</v>
      </c>
      <c r="B15" s="104" t="s">
        <v>28</v>
      </c>
      <c r="C15" s="104" t="s">
        <v>29</v>
      </c>
      <c r="D15" s="46" t="s">
        <v>30</v>
      </c>
      <c r="E15" s="47" t="s">
        <v>80</v>
      </c>
      <c r="F15" s="48" t="s">
        <v>19</v>
      </c>
      <c r="G15" s="87">
        <v>250</v>
      </c>
      <c r="H15" s="88">
        <v>28.44</v>
      </c>
      <c r="I15" s="89">
        <f t="shared" ref="I15:I22" si="0">G15*H15</f>
        <v>7110</v>
      </c>
    </row>
    <row r="16" spans="1:9" s="49" customFormat="1" ht="51" customHeight="1">
      <c r="A16" s="102"/>
      <c r="B16" s="104"/>
      <c r="C16" s="105"/>
      <c r="D16" s="46" t="s">
        <v>30</v>
      </c>
      <c r="E16" s="47" t="s">
        <v>81</v>
      </c>
      <c r="F16" s="48" t="s">
        <v>19</v>
      </c>
      <c r="G16" s="87">
        <v>340</v>
      </c>
      <c r="H16" s="88">
        <v>28.35</v>
      </c>
      <c r="I16" s="89">
        <f t="shared" si="0"/>
        <v>9639</v>
      </c>
    </row>
    <row r="17" spans="1:10" s="49" customFormat="1" ht="40.5" customHeight="1">
      <c r="A17" s="102"/>
      <c r="B17" s="104"/>
      <c r="C17" s="50" t="s">
        <v>31</v>
      </c>
      <c r="D17" s="46" t="s">
        <v>32</v>
      </c>
      <c r="E17" s="47" t="s">
        <v>33</v>
      </c>
      <c r="F17" s="48" t="s">
        <v>19</v>
      </c>
      <c r="G17" s="87">
        <v>380</v>
      </c>
      <c r="H17" s="88">
        <v>4.3499999999999996</v>
      </c>
      <c r="I17" s="89">
        <f t="shared" si="0"/>
        <v>1652.9999999999998</v>
      </c>
    </row>
    <row r="18" spans="1:10" s="49" customFormat="1" ht="71.25" customHeight="1">
      <c r="A18" s="102"/>
      <c r="B18" s="104"/>
      <c r="C18" s="106" t="s">
        <v>34</v>
      </c>
      <c r="D18" s="46" t="s">
        <v>35</v>
      </c>
      <c r="E18" s="47" t="s">
        <v>36</v>
      </c>
      <c r="F18" s="15" t="s">
        <v>19</v>
      </c>
      <c r="G18" s="87">
        <v>1495</v>
      </c>
      <c r="H18" s="90">
        <v>33.01</v>
      </c>
      <c r="I18" s="89">
        <f t="shared" si="0"/>
        <v>49349.95</v>
      </c>
    </row>
    <row r="19" spans="1:10" s="51" customFormat="1" ht="36">
      <c r="A19" s="102"/>
      <c r="B19" s="104"/>
      <c r="C19" s="107"/>
      <c r="D19" s="46" t="s">
        <v>35</v>
      </c>
      <c r="E19" s="47" t="s">
        <v>37</v>
      </c>
      <c r="F19" s="48" t="s">
        <v>13</v>
      </c>
      <c r="G19" s="87">
        <v>5</v>
      </c>
      <c r="H19" s="90">
        <v>1706.38</v>
      </c>
      <c r="I19" s="89">
        <f t="shared" si="0"/>
        <v>8531.9000000000015</v>
      </c>
    </row>
    <row r="20" spans="1:10" s="51" customFormat="1" ht="74.25" customHeight="1">
      <c r="A20" s="102"/>
      <c r="B20" s="104"/>
      <c r="C20" s="107"/>
      <c r="D20" s="46" t="s">
        <v>35</v>
      </c>
      <c r="E20" s="47" t="s">
        <v>38</v>
      </c>
      <c r="F20" s="48" t="s">
        <v>13</v>
      </c>
      <c r="G20" s="87">
        <v>5</v>
      </c>
      <c r="H20" s="90">
        <v>1221.58</v>
      </c>
      <c r="I20" s="89">
        <f t="shared" si="0"/>
        <v>6107.9</v>
      </c>
    </row>
    <row r="21" spans="1:10" s="51" customFormat="1" ht="42.75" customHeight="1">
      <c r="A21" s="102"/>
      <c r="B21" s="104"/>
      <c r="C21" s="107"/>
      <c r="D21" s="46" t="s">
        <v>39</v>
      </c>
      <c r="E21" s="52" t="s">
        <v>40</v>
      </c>
      <c r="F21" s="48" t="s">
        <v>41</v>
      </c>
      <c r="G21" s="87">
        <v>360</v>
      </c>
      <c r="H21" s="90">
        <v>308.64999999999998</v>
      </c>
      <c r="I21" s="89">
        <f t="shared" si="0"/>
        <v>111113.99999999999</v>
      </c>
    </row>
    <row r="22" spans="1:10" s="51" customFormat="1" ht="18" customHeight="1">
      <c r="A22" s="103"/>
      <c r="B22" s="105"/>
      <c r="C22" s="108"/>
      <c r="D22" s="46" t="s">
        <v>39</v>
      </c>
      <c r="E22" s="52" t="s">
        <v>42</v>
      </c>
      <c r="F22" s="48" t="s">
        <v>19</v>
      </c>
      <c r="G22" s="87">
        <v>784</v>
      </c>
      <c r="H22" s="90">
        <v>135.30000000000001</v>
      </c>
      <c r="I22" s="89">
        <f t="shared" si="0"/>
        <v>106075.20000000001</v>
      </c>
    </row>
    <row r="23" spans="1:10" s="49" customFormat="1" ht="12.75" customHeight="1">
      <c r="A23" s="53"/>
      <c r="B23" s="54"/>
      <c r="C23" s="54"/>
      <c r="D23" s="55" t="s">
        <v>25</v>
      </c>
      <c r="E23" s="55"/>
      <c r="F23" s="55"/>
      <c r="G23" s="64"/>
      <c r="H23" s="91"/>
      <c r="I23" s="114">
        <f>SUM(I15:I22)</f>
        <v>299580.95</v>
      </c>
    </row>
    <row r="24" spans="1:10" s="51" customFormat="1" ht="198" customHeight="1">
      <c r="A24" s="65">
        <v>32</v>
      </c>
      <c r="B24" s="66" t="s">
        <v>47</v>
      </c>
      <c r="C24" s="66" t="s">
        <v>48</v>
      </c>
      <c r="D24" s="46" t="s">
        <v>49</v>
      </c>
      <c r="E24" s="47" t="s">
        <v>76</v>
      </c>
      <c r="F24" s="48" t="s">
        <v>78</v>
      </c>
      <c r="G24" s="87">
        <v>73</v>
      </c>
      <c r="H24" s="90">
        <v>39698.49</v>
      </c>
      <c r="I24" s="89">
        <f>G24*H24</f>
        <v>2897989.77</v>
      </c>
    </row>
    <row r="25" spans="1:10" s="49" customFormat="1" ht="12.75" customHeight="1">
      <c r="A25" s="67"/>
      <c r="B25" s="68"/>
      <c r="C25" s="68"/>
      <c r="D25" s="55" t="s">
        <v>25</v>
      </c>
      <c r="E25" s="55"/>
      <c r="F25" s="55"/>
      <c r="G25" s="56"/>
      <c r="H25" s="57"/>
      <c r="I25" s="91">
        <f>SUM(I24)</f>
        <v>2897989.77</v>
      </c>
    </row>
    <row r="26" spans="1:10" s="51" customFormat="1" ht="112.5" customHeight="1">
      <c r="A26" s="83">
        <v>36</v>
      </c>
      <c r="B26" s="58" t="s">
        <v>43</v>
      </c>
      <c r="C26" s="59" t="s">
        <v>44</v>
      </c>
      <c r="D26" s="28" t="s">
        <v>45</v>
      </c>
      <c r="E26" s="29" t="s">
        <v>46</v>
      </c>
      <c r="F26" s="28" t="s">
        <v>19</v>
      </c>
      <c r="G26" s="26">
        <v>500</v>
      </c>
      <c r="H26" s="60">
        <v>109</v>
      </c>
      <c r="I26" s="60">
        <f t="shared" ref="I26" si="1">G26*H26</f>
        <v>54500</v>
      </c>
    </row>
    <row r="27" spans="1:10" s="49" customFormat="1" ht="16.5" customHeight="1">
      <c r="A27" s="61"/>
      <c r="B27" s="62"/>
      <c r="C27" s="62"/>
      <c r="D27" s="63" t="s">
        <v>14</v>
      </c>
      <c r="E27" s="61"/>
      <c r="F27" s="61"/>
      <c r="G27" s="64"/>
      <c r="H27" s="57"/>
      <c r="I27" s="57">
        <f>I26</f>
        <v>54500</v>
      </c>
    </row>
    <row r="28" spans="1:10" ht="96" customHeight="1">
      <c r="A28" s="96">
        <v>37</v>
      </c>
      <c r="B28" s="98" t="s">
        <v>50</v>
      </c>
      <c r="C28" s="98" t="s">
        <v>51</v>
      </c>
      <c r="D28" s="24" t="s">
        <v>52</v>
      </c>
      <c r="E28" s="69" t="s">
        <v>53</v>
      </c>
      <c r="F28" s="70" t="s">
        <v>54</v>
      </c>
      <c r="G28" s="26">
        <v>124</v>
      </c>
      <c r="H28" s="27">
        <v>3730</v>
      </c>
      <c r="I28" s="27">
        <f t="shared" ref="I28:I38" si="2">G28*H28</f>
        <v>462520</v>
      </c>
    </row>
    <row r="29" spans="1:10" ht="72.75" customHeight="1">
      <c r="A29" s="97"/>
      <c r="B29" s="99"/>
      <c r="C29" s="99"/>
      <c r="D29" s="24" t="s">
        <v>55</v>
      </c>
      <c r="E29" s="69" t="s">
        <v>56</v>
      </c>
      <c r="F29" s="70" t="s">
        <v>54</v>
      </c>
      <c r="G29" s="26">
        <v>200</v>
      </c>
      <c r="H29" s="27">
        <v>2495</v>
      </c>
      <c r="I29" s="27">
        <f t="shared" si="2"/>
        <v>499000</v>
      </c>
    </row>
    <row r="30" spans="1:10" ht="43.5" customHeight="1">
      <c r="A30" s="97"/>
      <c r="B30" s="99"/>
      <c r="C30" s="99"/>
      <c r="D30" s="24" t="s">
        <v>57</v>
      </c>
      <c r="E30" s="69" t="s">
        <v>58</v>
      </c>
      <c r="F30" s="70" t="s">
        <v>54</v>
      </c>
      <c r="G30" s="26">
        <v>55</v>
      </c>
      <c r="H30" s="27">
        <v>3245</v>
      </c>
      <c r="I30" s="27">
        <f t="shared" si="2"/>
        <v>178475</v>
      </c>
    </row>
    <row r="31" spans="1:10" ht="117" customHeight="1">
      <c r="A31" s="97"/>
      <c r="B31" s="99"/>
      <c r="C31" s="99"/>
      <c r="D31" s="24" t="s">
        <v>59</v>
      </c>
      <c r="E31" s="69" t="s">
        <v>60</v>
      </c>
      <c r="F31" s="70" t="s">
        <v>54</v>
      </c>
      <c r="G31" s="26">
        <v>30</v>
      </c>
      <c r="H31" s="27">
        <v>4445</v>
      </c>
      <c r="I31" s="27">
        <f t="shared" si="2"/>
        <v>133350</v>
      </c>
    </row>
    <row r="32" spans="1:10" ht="129.75" customHeight="1">
      <c r="A32" s="97"/>
      <c r="B32" s="99"/>
      <c r="C32" s="99"/>
      <c r="D32" s="24" t="s">
        <v>61</v>
      </c>
      <c r="E32" s="69" t="s">
        <v>62</v>
      </c>
      <c r="F32" s="70" t="s">
        <v>54</v>
      </c>
      <c r="G32" s="26">
        <v>70</v>
      </c>
      <c r="H32" s="27">
        <v>8180</v>
      </c>
      <c r="I32" s="27">
        <f t="shared" si="2"/>
        <v>572600</v>
      </c>
      <c r="J32" s="45"/>
    </row>
    <row r="33" spans="1:11" ht="132.75" customHeight="1">
      <c r="A33" s="97"/>
      <c r="B33" s="99"/>
      <c r="C33" s="99"/>
      <c r="D33" s="24" t="s">
        <v>63</v>
      </c>
      <c r="E33" s="69" t="s">
        <v>64</v>
      </c>
      <c r="F33" s="70" t="s">
        <v>54</v>
      </c>
      <c r="G33" s="26">
        <v>121</v>
      </c>
      <c r="H33" s="27">
        <v>5895</v>
      </c>
      <c r="I33" s="27">
        <f t="shared" si="2"/>
        <v>713295</v>
      </c>
    </row>
    <row r="34" spans="1:11" ht="115.5" customHeight="1">
      <c r="A34" s="97"/>
      <c r="B34" s="99"/>
      <c r="C34" s="99"/>
      <c r="D34" s="24" t="s">
        <v>65</v>
      </c>
      <c r="E34" s="69" t="s">
        <v>66</v>
      </c>
      <c r="F34" s="70" t="s">
        <v>54</v>
      </c>
      <c r="G34" s="26">
        <v>100</v>
      </c>
      <c r="H34" s="27">
        <v>7665</v>
      </c>
      <c r="I34" s="27">
        <f t="shared" si="2"/>
        <v>766500</v>
      </c>
    </row>
    <row r="35" spans="1:11" ht="101.25" customHeight="1">
      <c r="A35" s="97"/>
      <c r="B35" s="99"/>
      <c r="C35" s="99"/>
      <c r="D35" s="24" t="s">
        <v>67</v>
      </c>
      <c r="E35" s="69" t="s">
        <v>68</v>
      </c>
      <c r="F35" s="70" t="s">
        <v>69</v>
      </c>
      <c r="G35" s="26">
        <v>60</v>
      </c>
      <c r="H35" s="27">
        <v>9195</v>
      </c>
      <c r="I35" s="27">
        <f t="shared" si="2"/>
        <v>551700</v>
      </c>
    </row>
    <row r="36" spans="1:11" ht="105" customHeight="1">
      <c r="A36" s="97"/>
      <c r="B36" s="99"/>
      <c r="C36" s="99"/>
      <c r="D36" s="24" t="s">
        <v>70</v>
      </c>
      <c r="E36" s="69" t="s">
        <v>71</v>
      </c>
      <c r="F36" s="70" t="s">
        <v>69</v>
      </c>
      <c r="G36" s="26">
        <v>50</v>
      </c>
      <c r="H36" s="27">
        <v>8905</v>
      </c>
      <c r="I36" s="27">
        <f t="shared" si="2"/>
        <v>445250</v>
      </c>
    </row>
    <row r="37" spans="1:11" ht="105" customHeight="1">
      <c r="A37" s="97"/>
      <c r="B37" s="99"/>
      <c r="C37" s="99"/>
      <c r="D37" s="24" t="s">
        <v>72</v>
      </c>
      <c r="E37" s="69" t="s">
        <v>73</v>
      </c>
      <c r="F37" s="70" t="s">
        <v>54</v>
      </c>
      <c r="G37" s="26">
        <v>30</v>
      </c>
      <c r="H37" s="27">
        <v>4845</v>
      </c>
      <c r="I37" s="27">
        <f t="shared" si="2"/>
        <v>145350</v>
      </c>
    </row>
    <row r="38" spans="1:11" ht="136.5" customHeight="1">
      <c r="A38" s="97"/>
      <c r="B38" s="100"/>
      <c r="C38" s="100"/>
      <c r="D38" s="24" t="s">
        <v>74</v>
      </c>
      <c r="E38" s="71" t="s">
        <v>75</v>
      </c>
      <c r="F38" s="70"/>
      <c r="G38" s="26">
        <v>50</v>
      </c>
      <c r="H38" s="27">
        <v>19295</v>
      </c>
      <c r="I38" s="27">
        <f t="shared" si="2"/>
        <v>964750</v>
      </c>
    </row>
    <row r="39" spans="1:11">
      <c r="A39" s="72"/>
      <c r="B39" s="73"/>
      <c r="C39" s="73"/>
      <c r="D39" s="74" t="s">
        <v>14</v>
      </c>
      <c r="E39" s="73"/>
      <c r="F39" s="73"/>
      <c r="G39" s="73"/>
      <c r="H39" s="72"/>
      <c r="I39" s="75">
        <f>SUM(I28:I38)</f>
        <v>5432790</v>
      </c>
    </row>
    <row r="40" spans="1:11">
      <c r="A40" s="76"/>
      <c r="B40" s="77"/>
      <c r="C40" s="78"/>
      <c r="D40" s="79" t="s">
        <v>14</v>
      </c>
      <c r="E40" s="80"/>
      <c r="F40" s="80"/>
      <c r="G40" s="81"/>
      <c r="H40" s="72"/>
      <c r="I40" s="82">
        <f>I7+I12+I14+I23+I25+I27+I39</f>
        <v>11862753.300000001</v>
      </c>
      <c r="K40" s="92"/>
    </row>
    <row r="43" spans="1:11" ht="18.75">
      <c r="A43" s="95"/>
      <c r="B43" s="95"/>
      <c r="C43" s="95"/>
      <c r="D43" s="95"/>
      <c r="E43" s="95"/>
      <c r="F43" s="95"/>
      <c r="G43" s="95"/>
      <c r="H43" s="95"/>
      <c r="I43" s="95"/>
    </row>
  </sheetData>
  <mergeCells count="14">
    <mergeCell ref="F1:I1"/>
    <mergeCell ref="A43:I43"/>
    <mergeCell ref="A28:A38"/>
    <mergeCell ref="B28:B38"/>
    <mergeCell ref="C28:C38"/>
    <mergeCell ref="B2:I2"/>
    <mergeCell ref="A15:A22"/>
    <mergeCell ref="B15:B22"/>
    <mergeCell ref="C15:C16"/>
    <mergeCell ref="C18:C22"/>
    <mergeCell ref="G4:I4"/>
    <mergeCell ref="A8:A11"/>
    <mergeCell ref="B8:B11"/>
    <mergeCell ref="C8:C11"/>
  </mergeCells>
  <pageMargins left="0.31496062992125984" right="0.11811023622047245" top="0.55118110236220474" bottom="0.55118110236220474" header="0.31496062992125984" footer="0.31496062992125984"/>
  <pageSetup paperSize="9" scale="85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Перечень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2014-03-13T11:19:37Z</dcterms:modified>
</cp:coreProperties>
</file>