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9720" windowHeight="7320"/>
  </bookViews>
  <sheets>
    <sheet name="перечень закупленные" sheetId="10" r:id="rId1"/>
  </sheets>
  <definedNames>
    <definedName name="_xlnm._FilterDatabase" localSheetId="0" hidden="1">'перечень закупленные'!$A$4:$L$4</definedName>
    <definedName name="_xlnm.Print_Titles" localSheetId="0">'перечень закупленные'!$4:$4</definedName>
  </definedNames>
  <calcPr calcId="124519"/>
</workbook>
</file>

<file path=xl/calcChain.xml><?xml version="1.0" encoding="utf-8"?>
<calcChain xmlns="http://schemas.openxmlformats.org/spreadsheetml/2006/main">
  <c r="L39" i="10"/>
  <c r="L38"/>
  <c r="L28"/>
  <c r="L29"/>
  <c r="L30"/>
  <c r="L31"/>
  <c r="L32"/>
  <c r="L33"/>
  <c r="L34"/>
  <c r="L35"/>
  <c r="L36"/>
  <c r="L37"/>
  <c r="L27"/>
  <c r="L26"/>
  <c r="L25"/>
  <c r="L24"/>
  <c r="L23"/>
  <c r="L22"/>
  <c r="L17"/>
  <c r="L18"/>
  <c r="L19"/>
  <c r="L20"/>
  <c r="L21"/>
  <c r="L16"/>
  <c r="L15"/>
  <c r="L14"/>
  <c r="L13" l="1"/>
  <c r="L12"/>
  <c r="L11"/>
  <c r="L8"/>
  <c r="L9"/>
  <c r="L10"/>
  <c r="L7"/>
  <c r="L6" l="1"/>
  <c r="L5"/>
</calcChain>
</file>

<file path=xl/sharedStrings.xml><?xml version="1.0" encoding="utf-8"?>
<sst xmlns="http://schemas.openxmlformats.org/spreadsheetml/2006/main" count="181" uniqueCount="125">
  <si>
    <t>таблетки, 5мг</t>
  </si>
  <si>
    <t>итого</t>
  </si>
  <si>
    <t>Eд изм</t>
  </si>
  <si>
    <t>Заболевание, категория населения</t>
  </si>
  <si>
    <t>МНН лекарственных средств</t>
  </si>
  <si>
    <t xml:space="preserve">№ лота </t>
  </si>
  <si>
    <t>фл</t>
  </si>
  <si>
    <t>табл</t>
  </si>
  <si>
    <t>Метотрексат</t>
  </si>
  <si>
    <t>Все стадии и степени тяжести</t>
  </si>
  <si>
    <t>Форма выпуска</t>
  </si>
  <si>
    <t>Показания</t>
  </si>
  <si>
    <t xml:space="preserve">  </t>
  </si>
  <si>
    <t>Поставщик</t>
  </si>
  <si>
    <t>Торговое наименование лекарственного средства</t>
  </si>
  <si>
    <t>Изготовитель лекарственного средства</t>
  </si>
  <si>
    <t>Цена, тенге</t>
  </si>
  <si>
    <t>таблетки 2,5 мг</t>
  </si>
  <si>
    <t>ТОО "Гелика"</t>
  </si>
  <si>
    <t xml:space="preserve">Кол-во </t>
  </si>
  <si>
    <t xml:space="preserve">Сумма </t>
  </si>
  <si>
    <t xml:space="preserve">Перечень лекарственных средств и изделий медицинского назначения для бесплатного обеспечения населения  в рамках ГОБМП  на амбулаторном уровне с определенными заболеваниями (состояниями) и специализированными лечебными продуктами по Северо-Казахстанской области на март-декабрь 2014 года, закупленных  способом повторного тендера </t>
  </si>
  <si>
    <t xml:space="preserve">Обеспечение детей до 1 года при рахите </t>
  </si>
  <si>
    <t xml:space="preserve">Колекальциферол </t>
  </si>
  <si>
    <t>раствор  для приема внутрь водный 0,5 мг/мл 10 мл</t>
  </si>
  <si>
    <t>Аквадетрим Витамин Д3</t>
  </si>
  <si>
    <t>Медана Фарма АО</t>
  </si>
  <si>
    <t>Профилактика в осенне-зимний период и лечение</t>
  </si>
  <si>
    <t>Обеспечение всех категорий, состоящих на диспансерном учете при болезни Крона и неспецифическом язвенном колите</t>
  </si>
  <si>
    <t>Месалазин</t>
  </si>
  <si>
    <t>Преднизолон</t>
  </si>
  <si>
    <t>таблетки        500 мг</t>
  </si>
  <si>
    <t>Пентаса</t>
  </si>
  <si>
    <t>Месакол</t>
  </si>
  <si>
    <t>таблетки, покрытые оболочкой  400мг</t>
  </si>
  <si>
    <t>Ферринг Интернешнл Сентер, Швейцария</t>
  </si>
  <si>
    <t xml:space="preserve">Sun Pharmaceutical Indusrtries Ltd., Индия </t>
  </si>
  <si>
    <t>Биосинтез ОАО, Российская Федерация</t>
  </si>
  <si>
    <t>Валента Фармацевтика ОАО, Российская Федерация</t>
  </si>
  <si>
    <t>Обеспечение всех категорий, состоящих на диспансерном учете при миастении</t>
  </si>
  <si>
    <t>Неостигмин</t>
  </si>
  <si>
    <t>Прозерин</t>
  </si>
  <si>
    <t>Здоровье народу ХФП ООО, Украина</t>
  </si>
  <si>
    <t>раствор для инъекций в ампуле 0,05% 1 мл</t>
  </si>
  <si>
    <t>Обеспечение всех категорий, состоящих на диспансерном учете при детском церебральном параличе</t>
  </si>
  <si>
    <t>При спастических формах</t>
  </si>
  <si>
    <t>Толперизон</t>
  </si>
  <si>
    <t>ТОО "Экология и Медицина"</t>
  </si>
  <si>
    <t>таблетки, 50 мг</t>
  </si>
  <si>
    <t>таблетки,150 мг</t>
  </si>
  <si>
    <t>Мидокалм® табл 50 мг</t>
  </si>
  <si>
    <t>Гедеон Рихтер ОАО, Венгрия</t>
  </si>
  <si>
    <t>Мидокалм® табл 150 мг</t>
  </si>
  <si>
    <t>При гиперкинетических формах</t>
  </si>
  <si>
    <t>Тригексифенидил</t>
  </si>
  <si>
    <t xml:space="preserve">таблетка 2мг </t>
  </si>
  <si>
    <t>Циклодол табл 2 мг</t>
  </si>
  <si>
    <t>ЗАО НПЦ Борщаговский химико фармацевтический завод, Украина</t>
  </si>
  <si>
    <t>При наличии эпилептиформных припадков и сопутствующего диагноза: "Эпилепсия"</t>
  </si>
  <si>
    <t xml:space="preserve">Вальпроевая кислота </t>
  </si>
  <si>
    <t>таблетки пролонгированного действия 300 мг</t>
  </si>
  <si>
    <t>капли для приема внутрь 300мг/мл 100мл</t>
  </si>
  <si>
    <t xml:space="preserve">сироп во флаконе 150 мл </t>
  </si>
  <si>
    <t>Топирамат</t>
  </si>
  <si>
    <t>капсулы  25мг</t>
  </si>
  <si>
    <t>таблетки  50 мг</t>
  </si>
  <si>
    <t>Депакин хроно табл 300 мг</t>
  </si>
  <si>
    <t>Sanofi Winthrop Industrie для Sanofi-Aventis (Suisse) SA, Швейцария</t>
  </si>
  <si>
    <t>Конвулекс® капли для приема внутрь 300 мг//мл 100 мл</t>
  </si>
  <si>
    <t>G.L. Pharma GmbH, Австрия</t>
  </si>
  <si>
    <t>Депакин 150 мл</t>
  </si>
  <si>
    <t xml:space="preserve">Sanofi Winthrop Industrie для Sanofi-Aventis, Франция, Унитер Ликвид Мануфактуринг, Франция </t>
  </si>
  <si>
    <t>капс/табл</t>
  </si>
  <si>
    <t>Топамакс® капс 25 мг</t>
  </si>
  <si>
    <t>Янсен-Орто ЛЛС, Пуэрто-Рико</t>
  </si>
  <si>
    <t>Топирол табл 50 мг</t>
  </si>
  <si>
    <t>Обеспечение всех категорий, состоящих на диспансерном учете при раннем (преждевременное, ускоренное) половом развитии центрального генеза</t>
  </si>
  <si>
    <t>Верифицированный диагноз данными обследованиями</t>
  </si>
  <si>
    <t>Трипторелин</t>
  </si>
  <si>
    <t>лиофилизат для приготовления суспензии для инъекций 3,75 мг</t>
  </si>
  <si>
    <t>Диферелин</t>
  </si>
  <si>
    <t xml:space="preserve">Ипсен Фарма Биотек, Франция </t>
  </si>
  <si>
    <t>Обеспечение всех категорий, состоящих на диспансерном учете при гепато–церебральной дистрофии</t>
  </si>
  <si>
    <t>Тяжелое течение</t>
  </si>
  <si>
    <t>Пеницилламин</t>
  </si>
  <si>
    <t>таблетка 250мг</t>
  </si>
  <si>
    <t>Купренил таблетки 250 мг</t>
  </si>
  <si>
    <t>Z.F. Polfa S.A. KUTNO, Польша</t>
  </si>
  <si>
    <t>Обеспечение всех категорий, состоящих на диспансерном учете при фенилкетонурии</t>
  </si>
  <si>
    <t>Все формы, пожизненная терапия</t>
  </si>
  <si>
    <t>Макароны безбелковые</t>
  </si>
  <si>
    <t>Низкобелковые макароны 500г. Продукт специализированный для диетического питания</t>
  </si>
  <si>
    <t>пач</t>
  </si>
  <si>
    <t>Сливки низкобелковые</t>
  </si>
  <si>
    <t>Продукт специализированный для диетического питания 200 г</t>
  </si>
  <si>
    <t>Крупа Саго низкобелковое</t>
  </si>
  <si>
    <t>Крупа  низкобелковая  500</t>
  </si>
  <si>
    <t>Смесь для выпечки хлеба (мука низкобелковая)</t>
  </si>
  <si>
    <t>Мука для выпечки с низким содержанием белка для диетического питания детей и взрослых при фенилкетонурии 700 г</t>
  </si>
  <si>
    <t>Рис низкобелковый</t>
  </si>
  <si>
    <t>Заменитель риса с низким содержанием белка, предназначен для диетического питания детей и взрослых при фенилкетонурии 500 г</t>
  </si>
  <si>
    <t>Мука для выпечки</t>
  </si>
  <si>
    <t>Низкобелковая мука 1000г. Мука для выпечки с низким содержанием белка для диетического питания детей и взрослых при фенилкетонурии</t>
  </si>
  <si>
    <t>Низкобелковый заменитель яиц, смесь для выпечки</t>
  </si>
  <si>
    <t>Заменитель яйца с низким содержанием белка для диетического питания детей и взрослых при фенилкетонурии 500г</t>
  </si>
  <si>
    <t>Пшеничные волокна</t>
  </si>
  <si>
    <t>Низкобелковые пшеничные волокна, Продукт специализированный для диетического питания 350 г</t>
  </si>
  <si>
    <t>бан</t>
  </si>
  <si>
    <t xml:space="preserve">Картофельное пюре </t>
  </si>
  <si>
    <t>Пюре картофельное низкобелковое, Продукт специализированный для диетического питания  400г</t>
  </si>
  <si>
    <t xml:space="preserve">Низкобелковое печенье </t>
  </si>
  <si>
    <t>Печенье с низким содержанием белка для диетического питания детей и взрослых при фенилкетонурии 150 г</t>
  </si>
  <si>
    <t>ФКУ-2</t>
  </si>
  <si>
    <t>Comida Med, Германия</t>
  </si>
  <si>
    <t>ЗАО "Экстра продукт", Российская Федерация</t>
  </si>
  <si>
    <t>ОАО "Таткрахмалпатока", Российская Федерация</t>
  </si>
  <si>
    <t>ООО "Макарон-Сервис", Российская Федерация</t>
  </si>
  <si>
    <t>Comida Med, Польша</t>
  </si>
  <si>
    <t>Картофельное пюре "Comida "</t>
  </si>
  <si>
    <t>Низкобелковое печенье "Comida "(0,3 гр белка)</t>
  </si>
  <si>
    <t xml:space="preserve">Лечебное питание на основе аминокислот без фенилаланина, предназначенное для питания больных фенилкетонурией детей в возрасте от 4 лет 400 г </t>
  </si>
  <si>
    <t>МД мил ФКУ-2</t>
  </si>
  <si>
    <t>NERO, Испания</t>
  </si>
  <si>
    <t>ИТОГО</t>
  </si>
  <si>
    <t>Приложение  2 к протоколу итогов от 04.04.2014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</si>
</sst>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0.0"/>
  </numFmts>
  <fonts count="1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2" fillId="0" borderId="0" xfId="0" applyFont="1"/>
    <xf numFmtId="164" fontId="2" fillId="0" borderId="0" xfId="1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6" fillId="0" borderId="0" xfId="0" applyFont="1" applyBorder="1" applyAlignment="1">
      <alignment horizontal="center" wrapText="1"/>
    </xf>
    <xf numFmtId="164" fontId="2" fillId="0" borderId="0" xfId="1" applyFont="1" applyFill="1"/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164" fontId="4" fillId="0" borderId="0" xfId="1" applyFont="1"/>
    <xf numFmtId="164" fontId="4" fillId="0" borderId="0" xfId="1" applyFont="1" applyFill="1"/>
    <xf numFmtId="0" fontId="9" fillId="0" borderId="0" xfId="0" applyFont="1" applyBorder="1" applyAlignment="1">
      <alignment horizontal="left"/>
    </xf>
    <xf numFmtId="0" fontId="2" fillId="3" borderId="0" xfId="0" applyFont="1" applyFill="1"/>
    <xf numFmtId="0" fontId="8" fillId="3" borderId="0" xfId="0" applyFont="1" applyFill="1" applyBorder="1" applyAlignment="1">
      <alignment horizontal="center" wrapText="1"/>
    </xf>
    <xf numFmtId="165" fontId="2" fillId="3" borderId="0" xfId="0" applyNumberFormat="1" applyFont="1" applyFill="1"/>
    <xf numFmtId="164" fontId="4" fillId="3" borderId="0" xfId="1" applyFont="1" applyFill="1"/>
    <xf numFmtId="165" fontId="5" fillId="4" borderId="2" xfId="1" applyNumberFormat="1" applyFont="1" applyFill="1" applyBorder="1" applyAlignment="1">
      <alignment horizontal="center" vertical="center" wrapText="1"/>
    </xf>
    <xf numFmtId="164" fontId="5" fillId="4" borderId="2" xfId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 wrapText="1"/>
    </xf>
    <xf numFmtId="165" fontId="4" fillId="3" borderId="2" xfId="1" applyNumberFormat="1" applyFont="1" applyFill="1" applyBorder="1" applyAlignment="1">
      <alignment horizontal="center" vertical="top" wrapText="1"/>
    </xf>
    <xf numFmtId="165" fontId="4" fillId="4" borderId="2" xfId="1" applyNumberFormat="1" applyFont="1" applyFill="1" applyBorder="1" applyAlignment="1">
      <alignment horizontal="center" vertical="top" wrapText="1"/>
    </xf>
    <xf numFmtId="165" fontId="2" fillId="3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top" wrapText="1"/>
    </xf>
    <xf numFmtId="165" fontId="3" fillId="3" borderId="0" xfId="0" applyNumberFormat="1" applyFont="1" applyFill="1" applyAlignment="1">
      <alignment horizontal="center" vertical="top" wrapText="1"/>
    </xf>
    <xf numFmtId="0" fontId="4" fillId="0" borderId="2" xfId="2" applyFont="1" applyFill="1" applyBorder="1" applyAlignment="1">
      <alignment horizontal="left" vertical="center" wrapText="1"/>
    </xf>
    <xf numFmtId="0" fontId="4" fillId="3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164" fontId="4" fillId="3" borderId="2" xfId="1" applyFont="1" applyFill="1" applyBorder="1" applyAlignment="1">
      <alignment horizontal="center" vertical="top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165" fontId="4" fillId="3" borderId="0" xfId="1" applyNumberFormat="1" applyFont="1" applyFill="1"/>
    <xf numFmtId="165" fontId="5" fillId="3" borderId="0" xfId="1" applyNumberFormat="1" applyFont="1" applyFill="1" applyAlignment="1">
      <alignment horizontal="center" vertical="top" wrapText="1"/>
    </xf>
    <xf numFmtId="165" fontId="4" fillId="3" borderId="0" xfId="1" applyNumberFormat="1" applyFont="1" applyFill="1" applyAlignment="1">
      <alignment horizontal="center" vertical="top" wrapText="1"/>
    </xf>
    <xf numFmtId="165" fontId="4" fillId="3" borderId="0" xfId="0" applyNumberFormat="1" applyFont="1" applyFill="1"/>
    <xf numFmtId="165" fontId="5" fillId="3" borderId="0" xfId="0" applyNumberFormat="1" applyFont="1" applyFill="1" applyAlignment="1">
      <alignment horizontal="center" vertical="top" wrapText="1"/>
    </xf>
    <xf numFmtId="165" fontId="4" fillId="3" borderId="0" xfId="0" applyNumberFormat="1" applyFont="1" applyFill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4" fillId="4" borderId="2" xfId="0" applyFont="1" applyFill="1" applyBorder="1"/>
    <xf numFmtId="0" fontId="5" fillId="4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/>
    </xf>
    <xf numFmtId="165" fontId="4" fillId="4" borderId="2" xfId="1" applyNumberFormat="1" applyFont="1" applyFill="1" applyBorder="1" applyAlignment="1">
      <alignment vertical="top" wrapText="1"/>
    </xf>
    <xf numFmtId="164" fontId="5" fillId="4" borderId="2" xfId="1" applyNumberFormat="1" applyFont="1" applyFill="1" applyBorder="1" applyAlignment="1">
      <alignment horizontal="center" vertical="top" wrapText="1"/>
    </xf>
    <xf numFmtId="164" fontId="4" fillId="4" borderId="2" xfId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/>
    </xf>
    <xf numFmtId="164" fontId="5" fillId="4" borderId="2" xfId="1" applyFont="1" applyFill="1" applyBorder="1" applyAlignment="1">
      <alignment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left" vertical="center" wrapText="1"/>
    </xf>
    <xf numFmtId="166" fontId="4" fillId="3" borderId="2" xfId="1" applyNumberFormat="1" applyFont="1" applyFill="1" applyBorder="1" applyAlignment="1">
      <alignment vertical="center"/>
    </xf>
    <xf numFmtId="166" fontId="4" fillId="3" borderId="4" xfId="1" applyNumberFormat="1" applyFont="1" applyFill="1" applyBorder="1" applyAlignment="1">
      <alignment horizontal="center" vertical="center"/>
    </xf>
    <xf numFmtId="166" fontId="4" fillId="3" borderId="2" xfId="1" applyNumberFormat="1" applyFont="1" applyFill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165" fontId="5" fillId="5" borderId="2" xfId="1" applyNumberFormat="1" applyFont="1" applyFill="1" applyBorder="1" applyAlignment="1">
      <alignment horizontal="center" vertical="top" wrapText="1"/>
    </xf>
    <xf numFmtId="164" fontId="4" fillId="0" borderId="2" xfId="1" applyFont="1" applyFill="1" applyBorder="1" applyAlignment="1">
      <alignment vertical="center" wrapText="1"/>
    </xf>
    <xf numFmtId="164" fontId="4" fillId="4" borderId="2" xfId="1" applyFont="1" applyFill="1" applyBorder="1" applyAlignment="1">
      <alignment vertical="center" wrapText="1"/>
    </xf>
    <xf numFmtId="164" fontId="4" fillId="3" borderId="2" xfId="1" applyFont="1" applyFill="1" applyBorder="1" applyAlignment="1">
      <alignment vertical="center" wrapText="1"/>
    </xf>
    <xf numFmtId="165" fontId="4" fillId="4" borderId="2" xfId="1" applyNumberFormat="1" applyFont="1" applyFill="1" applyBorder="1" applyAlignment="1">
      <alignment vertical="center" wrapText="1"/>
    </xf>
    <xf numFmtId="164" fontId="4" fillId="3" borderId="2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5" fontId="5" fillId="4" borderId="2" xfId="1" applyNumberFormat="1" applyFont="1" applyFill="1" applyBorder="1" applyAlignment="1">
      <alignment horizontal="center" vertical="top" wrapText="1"/>
    </xf>
    <xf numFmtId="164" fontId="5" fillId="5" borderId="2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5" fontId="4" fillId="3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4" fillId="3" borderId="2" xfId="1" applyNumberFormat="1" applyFont="1" applyFill="1" applyBorder="1" applyAlignment="1">
      <alignment vertical="center"/>
    </xf>
    <xf numFmtId="165" fontId="5" fillId="6" borderId="2" xfId="1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center" wrapText="1"/>
    </xf>
    <xf numFmtId="165" fontId="4" fillId="3" borderId="2" xfId="1" applyNumberFormat="1" applyFont="1" applyFill="1" applyBorder="1" applyAlignment="1">
      <alignment horizontal="center" vertical="center"/>
    </xf>
    <xf numFmtId="164" fontId="5" fillId="4" borderId="2" xfId="1" applyFont="1" applyFill="1" applyBorder="1" applyAlignment="1">
      <alignment vertical="center" wrapText="1"/>
    </xf>
    <xf numFmtId="165" fontId="4" fillId="4" borderId="2" xfId="1" applyNumberFormat="1" applyFont="1" applyFill="1" applyBorder="1" applyAlignment="1">
      <alignment vertical="top"/>
    </xf>
    <xf numFmtId="164" fontId="4" fillId="4" borderId="2" xfId="1" applyFont="1" applyFill="1" applyBorder="1" applyAlignment="1">
      <alignment vertical="top"/>
    </xf>
    <xf numFmtId="164" fontId="4" fillId="0" borderId="2" xfId="1" applyFont="1" applyFill="1" applyBorder="1" applyAlignment="1">
      <alignment vertical="center"/>
    </xf>
    <xf numFmtId="164" fontId="4" fillId="3" borderId="2" xfId="1" applyFont="1" applyFill="1" applyBorder="1" applyAlignment="1">
      <alignment vertical="center"/>
    </xf>
    <xf numFmtId="164" fontId="5" fillId="4" borderId="2" xfId="1" applyFont="1" applyFill="1" applyBorder="1" applyAlignment="1">
      <alignment vertical="top"/>
    </xf>
    <xf numFmtId="0" fontId="4" fillId="0" borderId="5" xfId="2" applyFont="1" applyFill="1" applyBorder="1" applyAlignment="1">
      <alignment horizontal="center" vertical="center"/>
    </xf>
    <xf numFmtId="167" fontId="4" fillId="0" borderId="2" xfId="2" applyNumberFormat="1" applyFont="1" applyFill="1" applyBorder="1" applyAlignment="1">
      <alignment horizontal="left" vertical="center" wrapText="1"/>
    </xf>
    <xf numFmtId="167" fontId="4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165" fontId="4" fillId="3" borderId="0" xfId="1" applyNumberFormat="1" applyFont="1" applyFill="1" applyBorder="1"/>
    <xf numFmtId="165" fontId="5" fillId="3" borderId="0" xfId="1" applyNumberFormat="1" applyFont="1" applyFill="1" applyBorder="1" applyAlignment="1">
      <alignment horizontal="center" vertical="top" wrapText="1"/>
    </xf>
    <xf numFmtId="165" fontId="4" fillId="3" borderId="0" xfId="1" applyNumberFormat="1" applyFont="1" applyFill="1" applyBorder="1" applyAlignment="1">
      <alignment horizontal="center" vertical="top" wrapText="1"/>
    </xf>
    <xf numFmtId="164" fontId="4" fillId="0" borderId="0" xfId="1" applyFont="1" applyFill="1" applyBorder="1"/>
    <xf numFmtId="164" fontId="4" fillId="3" borderId="0" xfId="1" applyFont="1" applyFill="1" applyBorder="1"/>
    <xf numFmtId="0" fontId="4" fillId="4" borderId="2" xfId="0" applyFont="1" applyFill="1" applyBorder="1" applyAlignment="1">
      <alignment wrapText="1"/>
    </xf>
    <xf numFmtId="165" fontId="4" fillId="4" borderId="2" xfId="1" applyNumberFormat="1" applyFont="1" applyFill="1" applyBorder="1"/>
    <xf numFmtId="164" fontId="4" fillId="4" borderId="2" xfId="1" applyFont="1" applyFill="1" applyBorder="1"/>
    <xf numFmtId="164" fontId="5" fillId="4" borderId="2" xfId="1" applyFont="1" applyFill="1" applyBorder="1"/>
    <xf numFmtId="0" fontId="5" fillId="4" borderId="2" xfId="0" applyFont="1" applyFill="1" applyBorder="1"/>
    <xf numFmtId="164" fontId="10" fillId="4" borderId="2" xfId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3" xfId="0" applyBorder="1" applyAlignment="1"/>
    <xf numFmtId="0" fontId="0" fillId="0" borderId="4" xfId="0" applyBorder="1" applyAlignment="1"/>
    <xf numFmtId="165" fontId="5" fillId="6" borderId="1" xfId="1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vertical="top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3" fontId="5" fillId="5" borderId="1" xfId="1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top"/>
    </xf>
    <xf numFmtId="0" fontId="3" fillId="5" borderId="4" xfId="0" applyFont="1" applyFill="1" applyBorder="1" applyAlignment="1">
      <alignment vertical="top"/>
    </xf>
    <xf numFmtId="0" fontId="8" fillId="0" borderId="0" xfId="0" applyFont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vertical="top" wrapText="1"/>
    </xf>
    <xf numFmtId="164" fontId="5" fillId="5" borderId="3" xfId="1" applyNumberFormat="1" applyFont="1" applyFill="1" applyBorder="1" applyAlignment="1">
      <alignment horizontal="center" vertical="top" wrapText="1"/>
    </xf>
    <xf numFmtId="164" fontId="5" fillId="5" borderId="4" xfId="1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Alignment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colors>
    <mruColors>
      <color rgb="FF00FFCC"/>
      <color rgb="FFFF99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78"/>
  <sheetViews>
    <sheetView tabSelected="1" zoomScaleSheetLayoutView="82" workbookViewId="0">
      <selection activeCell="I1" sqref="I1:M1"/>
    </sheetView>
  </sheetViews>
  <sheetFormatPr defaultRowHeight="12.75"/>
  <cols>
    <col min="1" max="1" width="4.140625" style="1" customWidth="1"/>
    <col min="2" max="2" width="17.140625" style="3" customWidth="1"/>
    <col min="3" max="3" width="13.140625" style="3" customWidth="1"/>
    <col min="4" max="4" width="17" style="1" customWidth="1"/>
    <col min="5" max="5" width="13.28515625" style="1" customWidth="1"/>
    <col min="6" max="6" width="8.28515625" style="1" customWidth="1"/>
    <col min="7" max="7" width="8.85546875" style="12" customWidth="1"/>
    <col min="8" max="8" width="11.7109375" style="23" customWidth="1"/>
    <col min="9" max="9" width="14.85546875" style="18" customWidth="1"/>
    <col min="10" max="10" width="12.42578125" style="18" customWidth="1"/>
    <col min="11" max="11" width="13.28515625" style="9" customWidth="1"/>
    <col min="12" max="12" width="15.42578125" style="15" customWidth="1"/>
    <col min="13" max="16384" width="9.140625" style="1"/>
  </cols>
  <sheetData>
    <row r="1" spans="1:14" ht="24.75" customHeight="1">
      <c r="I1" s="126" t="s">
        <v>124</v>
      </c>
      <c r="J1" s="127"/>
      <c r="K1" s="127"/>
      <c r="L1" s="127"/>
      <c r="M1" s="127"/>
    </row>
    <row r="2" spans="1:14" ht="63.75" customHeight="1">
      <c r="B2" s="8" t="s">
        <v>12</v>
      </c>
      <c r="C2" s="122" t="s">
        <v>21</v>
      </c>
      <c r="D2" s="122"/>
      <c r="E2" s="122"/>
      <c r="F2" s="122"/>
      <c r="G2" s="122"/>
      <c r="H2" s="122"/>
      <c r="I2" s="122"/>
      <c r="J2" s="122"/>
      <c r="K2" s="122"/>
      <c r="L2" s="13"/>
    </row>
    <row r="3" spans="1:14" ht="0.75" customHeight="1">
      <c r="B3" s="11"/>
      <c r="C3" s="5"/>
      <c r="D3" s="5"/>
      <c r="E3" s="5"/>
      <c r="F3" s="5"/>
    </row>
    <row r="4" spans="1:14" s="22" customFormat="1" ht="81" customHeight="1">
      <c r="A4" s="7" t="s">
        <v>5</v>
      </c>
      <c r="B4" s="7" t="s">
        <v>3</v>
      </c>
      <c r="C4" s="7" t="s">
        <v>11</v>
      </c>
      <c r="D4" s="7" t="s">
        <v>4</v>
      </c>
      <c r="E4" s="7" t="s">
        <v>10</v>
      </c>
      <c r="F4" s="7" t="s">
        <v>2</v>
      </c>
      <c r="G4" s="16" t="s">
        <v>19</v>
      </c>
      <c r="H4" s="16" t="s">
        <v>13</v>
      </c>
      <c r="I4" s="16" t="s">
        <v>14</v>
      </c>
      <c r="J4" s="16" t="s">
        <v>15</v>
      </c>
      <c r="K4" s="17" t="s">
        <v>16</v>
      </c>
      <c r="L4" s="17" t="s">
        <v>20</v>
      </c>
    </row>
    <row r="5" spans="1:14" s="4" customFormat="1" ht="68.25" customHeight="1">
      <c r="A5" s="42">
        <v>4</v>
      </c>
      <c r="B5" s="39" t="s">
        <v>22</v>
      </c>
      <c r="C5" s="40" t="s">
        <v>27</v>
      </c>
      <c r="D5" s="42" t="s">
        <v>23</v>
      </c>
      <c r="E5" s="41" t="s">
        <v>24</v>
      </c>
      <c r="F5" s="41" t="s">
        <v>6</v>
      </c>
      <c r="G5" s="59">
        <v>1965</v>
      </c>
      <c r="H5" s="63" t="s">
        <v>18</v>
      </c>
      <c r="I5" s="19" t="s">
        <v>25</v>
      </c>
      <c r="J5" s="19" t="s">
        <v>26</v>
      </c>
      <c r="K5" s="64">
        <v>555</v>
      </c>
      <c r="L5" s="66">
        <f>G5*K5</f>
        <v>1090575</v>
      </c>
    </row>
    <row r="6" spans="1:14" s="4" customFormat="1" ht="25.5" customHeight="1">
      <c r="A6" s="43"/>
      <c r="B6" s="44"/>
      <c r="C6" s="45"/>
      <c r="D6" s="50" t="s">
        <v>1</v>
      </c>
      <c r="E6" s="45"/>
      <c r="F6" s="45"/>
      <c r="G6" s="67"/>
      <c r="H6" s="48"/>
      <c r="I6" s="20"/>
      <c r="J6" s="20"/>
      <c r="K6" s="65"/>
      <c r="L6" s="51">
        <f>L5</f>
        <v>1090575</v>
      </c>
      <c r="M6" s="12"/>
    </row>
    <row r="7" spans="1:14" s="4" customFormat="1" ht="56.25" customHeight="1">
      <c r="A7" s="109">
        <v>15</v>
      </c>
      <c r="B7" s="106" t="s">
        <v>28</v>
      </c>
      <c r="C7" s="106" t="s">
        <v>9</v>
      </c>
      <c r="D7" s="60" t="s">
        <v>29</v>
      </c>
      <c r="E7" s="54" t="s">
        <v>31</v>
      </c>
      <c r="F7" s="53" t="s">
        <v>7</v>
      </c>
      <c r="G7" s="56">
        <v>9133</v>
      </c>
      <c r="H7" s="123" t="s">
        <v>18</v>
      </c>
      <c r="I7" s="28" t="s">
        <v>32</v>
      </c>
      <c r="J7" s="28" t="s">
        <v>35</v>
      </c>
      <c r="K7" s="66">
        <v>164</v>
      </c>
      <c r="L7" s="68">
        <f>G7*K7</f>
        <v>1497812</v>
      </c>
      <c r="M7" s="12"/>
      <c r="N7" s="15"/>
    </row>
    <row r="8" spans="1:14" s="4" customFormat="1" ht="51" customHeight="1">
      <c r="A8" s="111"/>
      <c r="B8" s="107"/>
      <c r="C8" s="107"/>
      <c r="D8" s="61" t="s">
        <v>29</v>
      </c>
      <c r="E8" s="25" t="s">
        <v>34</v>
      </c>
      <c r="F8" s="27" t="s">
        <v>7</v>
      </c>
      <c r="G8" s="57">
        <v>5800</v>
      </c>
      <c r="H8" s="124"/>
      <c r="I8" s="19" t="s">
        <v>33</v>
      </c>
      <c r="J8" s="19" t="s">
        <v>36</v>
      </c>
      <c r="K8" s="66">
        <v>95</v>
      </c>
      <c r="L8" s="68">
        <f t="shared" ref="L8:L10" si="0">G8*K8</f>
        <v>551000</v>
      </c>
      <c r="M8" s="12"/>
    </row>
    <row r="9" spans="1:14" s="4" customFormat="1" ht="57.75" customHeight="1">
      <c r="A9" s="111"/>
      <c r="B9" s="107"/>
      <c r="C9" s="107"/>
      <c r="D9" s="61" t="s">
        <v>30</v>
      </c>
      <c r="E9" s="25" t="s">
        <v>0</v>
      </c>
      <c r="F9" s="52" t="s">
        <v>7</v>
      </c>
      <c r="G9" s="57">
        <v>3000</v>
      </c>
      <c r="H9" s="124"/>
      <c r="I9" s="19" t="s">
        <v>30</v>
      </c>
      <c r="J9" s="19" t="s">
        <v>37</v>
      </c>
      <c r="K9" s="64">
        <v>4.05</v>
      </c>
      <c r="L9" s="68">
        <f t="shared" si="0"/>
        <v>12150</v>
      </c>
    </row>
    <row r="10" spans="1:14" s="4" customFormat="1" ht="68.25" customHeight="1">
      <c r="A10" s="112"/>
      <c r="B10" s="108"/>
      <c r="C10" s="108"/>
      <c r="D10" s="62" t="s">
        <v>8</v>
      </c>
      <c r="E10" s="26" t="s">
        <v>17</v>
      </c>
      <c r="F10" s="52" t="s">
        <v>7</v>
      </c>
      <c r="G10" s="57">
        <v>520</v>
      </c>
      <c r="H10" s="125"/>
      <c r="I10" s="19" t="s">
        <v>8</v>
      </c>
      <c r="J10" s="19" t="s">
        <v>38</v>
      </c>
      <c r="K10" s="64">
        <v>26.27</v>
      </c>
      <c r="L10" s="68">
        <f t="shared" si="0"/>
        <v>13660.4</v>
      </c>
    </row>
    <row r="11" spans="1:14" s="4" customFormat="1" ht="15.75" customHeight="1">
      <c r="A11" s="43"/>
      <c r="B11" s="45"/>
      <c r="C11" s="45"/>
      <c r="D11" s="50" t="s">
        <v>1</v>
      </c>
      <c r="E11" s="45"/>
      <c r="F11" s="45"/>
      <c r="G11" s="47"/>
      <c r="H11" s="48"/>
      <c r="I11" s="20"/>
      <c r="J11" s="20"/>
      <c r="K11" s="49"/>
      <c r="L11" s="51">
        <f>L7+L8+L9+L10</f>
        <v>2074622.4</v>
      </c>
    </row>
    <row r="12" spans="1:14" s="4" customFormat="1" ht="84.75" customHeight="1">
      <c r="A12" s="42">
        <v>16</v>
      </c>
      <c r="B12" s="40" t="s">
        <v>39</v>
      </c>
      <c r="C12" s="40" t="s">
        <v>9</v>
      </c>
      <c r="D12" s="73" t="s">
        <v>40</v>
      </c>
      <c r="E12" s="74" t="s">
        <v>43</v>
      </c>
      <c r="F12" s="74" t="s">
        <v>6</v>
      </c>
      <c r="G12" s="76">
        <v>200</v>
      </c>
      <c r="H12" s="71" t="s">
        <v>18</v>
      </c>
      <c r="I12" s="19" t="s">
        <v>41</v>
      </c>
      <c r="J12" s="19" t="s">
        <v>42</v>
      </c>
      <c r="K12" s="64">
        <v>9.61</v>
      </c>
      <c r="L12" s="68">
        <f>G12*K12</f>
        <v>1922</v>
      </c>
    </row>
    <row r="13" spans="1:14" s="4" customFormat="1" ht="15" customHeight="1">
      <c r="A13" s="43"/>
      <c r="B13" s="45"/>
      <c r="C13" s="45"/>
      <c r="D13" s="50" t="s">
        <v>1</v>
      </c>
      <c r="E13" s="45"/>
      <c r="F13" s="45"/>
      <c r="G13" s="47"/>
      <c r="H13" s="70"/>
      <c r="I13" s="20"/>
      <c r="J13" s="20"/>
      <c r="K13" s="49"/>
      <c r="L13" s="51">
        <f>L12</f>
        <v>1922</v>
      </c>
    </row>
    <row r="14" spans="1:14" s="4" customFormat="1" ht="111" customHeight="1">
      <c r="A14" s="109">
        <v>19</v>
      </c>
      <c r="B14" s="106" t="s">
        <v>44</v>
      </c>
      <c r="C14" s="106" t="s">
        <v>45</v>
      </c>
      <c r="D14" s="104" t="s">
        <v>46</v>
      </c>
      <c r="E14" s="77" t="s">
        <v>48</v>
      </c>
      <c r="F14" s="72" t="s">
        <v>7</v>
      </c>
      <c r="G14" s="78">
        <v>250</v>
      </c>
      <c r="H14" s="113" t="s">
        <v>47</v>
      </c>
      <c r="I14" s="19" t="s">
        <v>50</v>
      </c>
      <c r="J14" s="19" t="s">
        <v>51</v>
      </c>
      <c r="K14" s="64">
        <v>28.4</v>
      </c>
      <c r="L14" s="66">
        <f>G14*K14</f>
        <v>7100</v>
      </c>
    </row>
    <row r="15" spans="1:14" s="4" customFormat="1" ht="45.75" customHeight="1">
      <c r="A15" s="110"/>
      <c r="B15" s="107"/>
      <c r="C15" s="108"/>
      <c r="D15" s="104" t="s">
        <v>46</v>
      </c>
      <c r="E15" s="77" t="s">
        <v>49</v>
      </c>
      <c r="F15" s="72" t="s">
        <v>7</v>
      </c>
      <c r="G15" s="78">
        <v>340</v>
      </c>
      <c r="H15" s="114"/>
      <c r="I15" s="19" t="s">
        <v>52</v>
      </c>
      <c r="J15" s="19" t="s">
        <v>51</v>
      </c>
      <c r="K15" s="64">
        <v>28.3</v>
      </c>
      <c r="L15" s="66">
        <f>G15*K15</f>
        <v>9622</v>
      </c>
    </row>
    <row r="16" spans="1:14" s="4" customFormat="1" ht="81" customHeight="1">
      <c r="A16" s="110"/>
      <c r="B16" s="107"/>
      <c r="C16" s="40" t="s">
        <v>53</v>
      </c>
      <c r="D16" s="105" t="s">
        <v>54</v>
      </c>
      <c r="E16" s="75" t="s">
        <v>55</v>
      </c>
      <c r="F16" s="74" t="s">
        <v>7</v>
      </c>
      <c r="G16" s="59">
        <v>380</v>
      </c>
      <c r="H16" s="114"/>
      <c r="I16" s="58" t="s">
        <v>56</v>
      </c>
      <c r="J16" s="19" t="s">
        <v>57</v>
      </c>
      <c r="K16" s="69">
        <v>4.3499999999999996</v>
      </c>
      <c r="L16" s="68">
        <f>G16*K16</f>
        <v>1652.9999999999998</v>
      </c>
    </row>
    <row r="17" spans="1:12" s="6" customFormat="1" ht="94.5" customHeight="1">
      <c r="A17" s="111"/>
      <c r="B17" s="107"/>
      <c r="C17" s="106" t="s">
        <v>58</v>
      </c>
      <c r="D17" s="104" t="s">
        <v>59</v>
      </c>
      <c r="E17" s="77" t="s">
        <v>60</v>
      </c>
      <c r="F17" s="74" t="s">
        <v>7</v>
      </c>
      <c r="G17" s="81">
        <v>1495</v>
      </c>
      <c r="H17" s="114"/>
      <c r="I17" s="58" t="s">
        <v>66</v>
      </c>
      <c r="J17" s="19" t="s">
        <v>67</v>
      </c>
      <c r="K17" s="64">
        <v>33</v>
      </c>
      <c r="L17" s="68">
        <f t="shared" ref="L17:L21" si="1">G17*K17</f>
        <v>49335</v>
      </c>
    </row>
    <row r="18" spans="1:12" s="6" customFormat="1" ht="63.75">
      <c r="A18" s="111"/>
      <c r="B18" s="107"/>
      <c r="C18" s="107"/>
      <c r="D18" s="104" t="s">
        <v>59</v>
      </c>
      <c r="E18" s="77" t="s">
        <v>61</v>
      </c>
      <c r="F18" s="72" t="s">
        <v>6</v>
      </c>
      <c r="G18" s="81">
        <v>5</v>
      </c>
      <c r="H18" s="114"/>
      <c r="I18" s="58" t="s">
        <v>68</v>
      </c>
      <c r="J18" s="19" t="s">
        <v>69</v>
      </c>
      <c r="K18" s="64">
        <v>1706</v>
      </c>
      <c r="L18" s="68">
        <f t="shared" si="1"/>
        <v>8530</v>
      </c>
    </row>
    <row r="19" spans="1:12" s="6" customFormat="1" ht="127.5">
      <c r="A19" s="111"/>
      <c r="B19" s="107"/>
      <c r="C19" s="107"/>
      <c r="D19" s="104" t="s">
        <v>59</v>
      </c>
      <c r="E19" s="77" t="s">
        <v>62</v>
      </c>
      <c r="F19" s="72" t="s">
        <v>6</v>
      </c>
      <c r="G19" s="81">
        <v>5</v>
      </c>
      <c r="H19" s="114"/>
      <c r="I19" s="58" t="s">
        <v>70</v>
      </c>
      <c r="J19" s="19" t="s">
        <v>71</v>
      </c>
      <c r="K19" s="64">
        <v>1221.5</v>
      </c>
      <c r="L19" s="68">
        <f t="shared" si="1"/>
        <v>6107.5</v>
      </c>
    </row>
    <row r="20" spans="1:12" s="6" customFormat="1" ht="36.75" customHeight="1">
      <c r="A20" s="111"/>
      <c r="B20" s="107"/>
      <c r="C20" s="107"/>
      <c r="D20" s="104" t="s">
        <v>63</v>
      </c>
      <c r="E20" s="80" t="s">
        <v>64</v>
      </c>
      <c r="F20" s="72" t="s">
        <v>72</v>
      </c>
      <c r="G20" s="81">
        <v>360</v>
      </c>
      <c r="H20" s="114"/>
      <c r="I20" s="58" t="s">
        <v>73</v>
      </c>
      <c r="J20" s="19" t="s">
        <v>74</v>
      </c>
      <c r="K20" s="64">
        <v>308</v>
      </c>
      <c r="L20" s="68">
        <f t="shared" si="1"/>
        <v>110880</v>
      </c>
    </row>
    <row r="21" spans="1:12" s="6" customFormat="1" ht="65.25" customHeight="1">
      <c r="A21" s="112"/>
      <c r="B21" s="108"/>
      <c r="C21" s="108"/>
      <c r="D21" s="104" t="s">
        <v>63</v>
      </c>
      <c r="E21" s="80" t="s">
        <v>65</v>
      </c>
      <c r="F21" s="72" t="s">
        <v>72</v>
      </c>
      <c r="G21" s="81">
        <v>784</v>
      </c>
      <c r="H21" s="115"/>
      <c r="I21" s="58" t="s">
        <v>75</v>
      </c>
      <c r="J21" s="19" t="s">
        <v>36</v>
      </c>
      <c r="K21" s="64">
        <v>135.30000000000001</v>
      </c>
      <c r="L21" s="68">
        <f t="shared" si="1"/>
        <v>106075.20000000001</v>
      </c>
    </row>
    <row r="22" spans="1:12" s="6" customFormat="1" ht="17.25" customHeight="1">
      <c r="A22" s="43"/>
      <c r="B22" s="45"/>
      <c r="C22" s="45"/>
      <c r="D22" s="50" t="s">
        <v>1</v>
      </c>
      <c r="E22" s="45"/>
      <c r="F22" s="45"/>
      <c r="G22" s="47"/>
      <c r="H22" s="70"/>
      <c r="I22" s="20"/>
      <c r="J22" s="20"/>
      <c r="K22" s="49"/>
      <c r="L22" s="51">
        <f>L14+L15+L16+L17+L18+L19+L20+L21</f>
        <v>299302.7</v>
      </c>
    </row>
    <row r="23" spans="1:12" s="6" customFormat="1" ht="145.5" customHeight="1">
      <c r="A23" s="42">
        <v>32</v>
      </c>
      <c r="B23" s="40" t="s">
        <v>76</v>
      </c>
      <c r="C23" s="40" t="s">
        <v>77</v>
      </c>
      <c r="D23" s="104" t="s">
        <v>78</v>
      </c>
      <c r="E23" s="77" t="s">
        <v>79</v>
      </c>
      <c r="F23" s="74" t="s">
        <v>6</v>
      </c>
      <c r="G23" s="78">
        <v>73</v>
      </c>
      <c r="H23" s="63" t="s">
        <v>18</v>
      </c>
      <c r="I23" s="58" t="s">
        <v>80</v>
      </c>
      <c r="J23" s="58" t="s">
        <v>81</v>
      </c>
      <c r="K23" s="64">
        <v>39698</v>
      </c>
      <c r="L23" s="68">
        <f>G23*K23</f>
        <v>2897954</v>
      </c>
    </row>
    <row r="24" spans="1:12" s="6" customFormat="1" ht="21" customHeight="1">
      <c r="A24" s="43"/>
      <c r="B24" s="45"/>
      <c r="C24" s="45"/>
      <c r="D24" s="50" t="s">
        <v>1</v>
      </c>
      <c r="E24" s="45"/>
      <c r="F24" s="45"/>
      <c r="G24" s="47"/>
      <c r="H24" s="70"/>
      <c r="I24" s="20"/>
      <c r="J24" s="20"/>
      <c r="K24" s="49"/>
      <c r="L24" s="82">
        <f>L23</f>
        <v>2897954</v>
      </c>
    </row>
    <row r="25" spans="1:12" s="6" customFormat="1" ht="92.25" customHeight="1">
      <c r="A25" s="42">
        <v>36</v>
      </c>
      <c r="B25" s="40" t="s">
        <v>82</v>
      </c>
      <c r="C25" s="40" t="s">
        <v>83</v>
      </c>
      <c r="D25" s="61" t="s">
        <v>84</v>
      </c>
      <c r="E25" s="25" t="s">
        <v>85</v>
      </c>
      <c r="F25" s="27" t="s">
        <v>7</v>
      </c>
      <c r="G25" s="55">
        <v>500</v>
      </c>
      <c r="H25" s="79" t="s">
        <v>47</v>
      </c>
      <c r="I25" s="58" t="s">
        <v>86</v>
      </c>
      <c r="J25" s="58" t="s">
        <v>87</v>
      </c>
      <c r="K25" s="85">
        <v>108.5</v>
      </c>
      <c r="L25" s="86">
        <f>G25*K25</f>
        <v>54250</v>
      </c>
    </row>
    <row r="26" spans="1:12" s="6" customFormat="1" ht="16.5" customHeight="1">
      <c r="A26" s="43"/>
      <c r="B26" s="45"/>
      <c r="C26" s="44" t="s">
        <v>1</v>
      </c>
      <c r="D26" s="46"/>
      <c r="E26" s="46"/>
      <c r="F26" s="46"/>
      <c r="G26" s="83"/>
      <c r="H26" s="70"/>
      <c r="I26" s="20"/>
      <c r="J26" s="20"/>
      <c r="K26" s="84"/>
      <c r="L26" s="87">
        <f>L25</f>
        <v>54250</v>
      </c>
    </row>
    <row r="27" spans="1:12" s="6" customFormat="1" ht="89.25">
      <c r="A27" s="109">
        <v>37</v>
      </c>
      <c r="B27" s="106" t="s">
        <v>88</v>
      </c>
      <c r="C27" s="106" t="s">
        <v>89</v>
      </c>
      <c r="D27" s="61" t="s">
        <v>90</v>
      </c>
      <c r="E27" s="89" t="s">
        <v>91</v>
      </c>
      <c r="F27" s="88" t="s">
        <v>92</v>
      </c>
      <c r="G27" s="55">
        <v>124</v>
      </c>
      <c r="H27" s="119" t="s">
        <v>18</v>
      </c>
      <c r="I27" s="58" t="s">
        <v>90</v>
      </c>
      <c r="J27" s="58" t="s">
        <v>113</v>
      </c>
      <c r="K27" s="85">
        <v>3729</v>
      </c>
      <c r="L27" s="86">
        <f>G27*K27</f>
        <v>462396</v>
      </c>
    </row>
    <row r="28" spans="1:12" s="6" customFormat="1" ht="63.75">
      <c r="A28" s="110"/>
      <c r="B28" s="117"/>
      <c r="C28" s="117"/>
      <c r="D28" s="61" t="s">
        <v>93</v>
      </c>
      <c r="E28" s="89" t="s">
        <v>94</v>
      </c>
      <c r="F28" s="88" t="s">
        <v>92</v>
      </c>
      <c r="G28" s="55">
        <v>200</v>
      </c>
      <c r="H28" s="120"/>
      <c r="I28" s="58" t="s">
        <v>93</v>
      </c>
      <c r="J28" s="58" t="s">
        <v>114</v>
      </c>
      <c r="K28" s="85">
        <v>2494</v>
      </c>
      <c r="L28" s="86">
        <f t="shared" ref="L28:L37" si="2">G28*K28</f>
        <v>498800</v>
      </c>
    </row>
    <row r="29" spans="1:12" s="6" customFormat="1" ht="63.75">
      <c r="A29" s="110"/>
      <c r="B29" s="117"/>
      <c r="C29" s="117"/>
      <c r="D29" s="61" t="s">
        <v>95</v>
      </c>
      <c r="E29" s="89" t="s">
        <v>96</v>
      </c>
      <c r="F29" s="88" t="s">
        <v>92</v>
      </c>
      <c r="G29" s="55">
        <v>55</v>
      </c>
      <c r="H29" s="120"/>
      <c r="I29" s="58" t="s">
        <v>95</v>
      </c>
      <c r="J29" s="58" t="s">
        <v>115</v>
      </c>
      <c r="K29" s="85">
        <v>3244</v>
      </c>
      <c r="L29" s="86">
        <f t="shared" si="2"/>
        <v>178420</v>
      </c>
    </row>
    <row r="30" spans="1:12" s="6" customFormat="1" ht="127.5">
      <c r="A30" s="110"/>
      <c r="B30" s="117"/>
      <c r="C30" s="117"/>
      <c r="D30" s="61" t="s">
        <v>97</v>
      </c>
      <c r="E30" s="89" t="s">
        <v>98</v>
      </c>
      <c r="F30" s="88" t="s">
        <v>92</v>
      </c>
      <c r="G30" s="55">
        <v>30</v>
      </c>
      <c r="H30" s="120"/>
      <c r="I30" s="58" t="s">
        <v>97</v>
      </c>
      <c r="J30" s="58" t="s">
        <v>116</v>
      </c>
      <c r="K30" s="85">
        <v>4444</v>
      </c>
      <c r="L30" s="86">
        <f t="shared" si="2"/>
        <v>133320</v>
      </c>
    </row>
    <row r="31" spans="1:12" s="6" customFormat="1" ht="140.25">
      <c r="A31" s="110"/>
      <c r="B31" s="117"/>
      <c r="C31" s="117"/>
      <c r="D31" s="61" t="s">
        <v>99</v>
      </c>
      <c r="E31" s="89" t="s">
        <v>100</v>
      </c>
      <c r="F31" s="88" t="s">
        <v>92</v>
      </c>
      <c r="G31" s="55">
        <v>70</v>
      </c>
      <c r="H31" s="120"/>
      <c r="I31" s="58" t="s">
        <v>99</v>
      </c>
      <c r="J31" s="58" t="s">
        <v>113</v>
      </c>
      <c r="K31" s="85">
        <v>8179</v>
      </c>
      <c r="L31" s="86">
        <f t="shared" si="2"/>
        <v>572530</v>
      </c>
    </row>
    <row r="32" spans="1:12" s="6" customFormat="1" ht="153">
      <c r="A32" s="110"/>
      <c r="B32" s="117"/>
      <c r="C32" s="117"/>
      <c r="D32" s="61" t="s">
        <v>101</v>
      </c>
      <c r="E32" s="89" t="s">
        <v>102</v>
      </c>
      <c r="F32" s="88" t="s">
        <v>92</v>
      </c>
      <c r="G32" s="55">
        <v>121</v>
      </c>
      <c r="H32" s="120"/>
      <c r="I32" s="58" t="s">
        <v>101</v>
      </c>
      <c r="J32" s="58" t="s">
        <v>117</v>
      </c>
      <c r="K32" s="85">
        <v>5894</v>
      </c>
      <c r="L32" s="86">
        <f t="shared" si="2"/>
        <v>713174</v>
      </c>
    </row>
    <row r="33" spans="1:12" s="6" customFormat="1" ht="114.75">
      <c r="A33" s="110"/>
      <c r="B33" s="117"/>
      <c r="C33" s="117"/>
      <c r="D33" s="61" t="s">
        <v>103</v>
      </c>
      <c r="E33" s="89" t="s">
        <v>104</v>
      </c>
      <c r="F33" s="88" t="s">
        <v>92</v>
      </c>
      <c r="G33" s="55">
        <v>100</v>
      </c>
      <c r="H33" s="120"/>
      <c r="I33" s="58" t="s">
        <v>103</v>
      </c>
      <c r="J33" s="58" t="s">
        <v>113</v>
      </c>
      <c r="K33" s="85">
        <v>7664</v>
      </c>
      <c r="L33" s="86">
        <f t="shared" si="2"/>
        <v>766400</v>
      </c>
    </row>
    <row r="34" spans="1:12" s="6" customFormat="1" ht="102">
      <c r="A34" s="110"/>
      <c r="B34" s="117"/>
      <c r="C34" s="117"/>
      <c r="D34" s="61" t="s">
        <v>105</v>
      </c>
      <c r="E34" s="89" t="s">
        <v>106</v>
      </c>
      <c r="F34" s="88" t="s">
        <v>107</v>
      </c>
      <c r="G34" s="55">
        <v>60</v>
      </c>
      <c r="H34" s="120"/>
      <c r="I34" s="58" t="s">
        <v>105</v>
      </c>
      <c r="J34" s="58" t="s">
        <v>113</v>
      </c>
      <c r="K34" s="85">
        <v>9194</v>
      </c>
      <c r="L34" s="86">
        <f t="shared" si="2"/>
        <v>551640</v>
      </c>
    </row>
    <row r="35" spans="1:12" s="6" customFormat="1" ht="102">
      <c r="A35" s="110"/>
      <c r="B35" s="117"/>
      <c r="C35" s="117"/>
      <c r="D35" s="61" t="s">
        <v>108</v>
      </c>
      <c r="E35" s="89" t="s">
        <v>109</v>
      </c>
      <c r="F35" s="88" t="s">
        <v>107</v>
      </c>
      <c r="G35" s="55">
        <v>50</v>
      </c>
      <c r="H35" s="120"/>
      <c r="I35" s="58" t="s">
        <v>118</v>
      </c>
      <c r="J35" s="58" t="s">
        <v>113</v>
      </c>
      <c r="K35" s="85">
        <v>8904</v>
      </c>
      <c r="L35" s="86">
        <f t="shared" si="2"/>
        <v>445200</v>
      </c>
    </row>
    <row r="36" spans="1:12" s="6" customFormat="1" ht="114.75">
      <c r="A36" s="110"/>
      <c r="B36" s="117"/>
      <c r="C36" s="117"/>
      <c r="D36" s="61" t="s">
        <v>110</v>
      </c>
      <c r="E36" s="89" t="s">
        <v>111</v>
      </c>
      <c r="F36" s="88" t="s">
        <v>92</v>
      </c>
      <c r="G36" s="55">
        <v>30</v>
      </c>
      <c r="H36" s="120"/>
      <c r="I36" s="58" t="s">
        <v>119</v>
      </c>
      <c r="J36" s="58" t="s">
        <v>117</v>
      </c>
      <c r="K36" s="85">
        <v>4844</v>
      </c>
      <c r="L36" s="86">
        <f t="shared" si="2"/>
        <v>145320</v>
      </c>
    </row>
    <row r="37" spans="1:12" s="6" customFormat="1" ht="173.25" customHeight="1">
      <c r="A37" s="116"/>
      <c r="B37" s="118"/>
      <c r="C37" s="118"/>
      <c r="D37" s="61" t="s">
        <v>112</v>
      </c>
      <c r="E37" s="90" t="s">
        <v>120</v>
      </c>
      <c r="F37" s="88" t="s">
        <v>107</v>
      </c>
      <c r="G37" s="55">
        <v>50</v>
      </c>
      <c r="H37" s="121"/>
      <c r="I37" s="58" t="s">
        <v>121</v>
      </c>
      <c r="J37" s="58" t="s">
        <v>122</v>
      </c>
      <c r="K37" s="85">
        <v>19294</v>
      </c>
      <c r="L37" s="86">
        <f t="shared" si="2"/>
        <v>964700</v>
      </c>
    </row>
    <row r="38" spans="1:12" s="6" customFormat="1">
      <c r="A38" s="43"/>
      <c r="B38" s="98"/>
      <c r="C38" s="98"/>
      <c r="D38" s="102" t="s">
        <v>1</v>
      </c>
      <c r="E38" s="43"/>
      <c r="F38" s="43"/>
      <c r="G38" s="99"/>
      <c r="H38" s="70"/>
      <c r="I38" s="20"/>
      <c r="J38" s="20"/>
      <c r="K38" s="100"/>
      <c r="L38" s="101">
        <f>L27+L28+L29+L30+L31+L32+L33+L34+L35+L36+L37</f>
        <v>5431900</v>
      </c>
    </row>
    <row r="39" spans="1:12" s="6" customFormat="1" ht="21.75" customHeight="1">
      <c r="A39" s="43"/>
      <c r="B39" s="98"/>
      <c r="C39" s="98"/>
      <c r="D39" s="102" t="s">
        <v>123</v>
      </c>
      <c r="E39" s="43"/>
      <c r="F39" s="43"/>
      <c r="G39" s="99"/>
      <c r="H39" s="70"/>
      <c r="I39" s="20"/>
      <c r="J39" s="20"/>
      <c r="K39" s="100"/>
      <c r="L39" s="103">
        <f>L6+L11+L13+L22+L24+L26+L38</f>
        <v>11850526.1</v>
      </c>
    </row>
    <row r="40" spans="1:12" s="6" customFormat="1">
      <c r="A40" s="91"/>
      <c r="B40" s="92"/>
      <c r="C40" s="92"/>
      <c r="D40" s="91"/>
      <c r="E40" s="91"/>
      <c r="F40" s="91"/>
      <c r="G40" s="93"/>
      <c r="H40" s="94"/>
      <c r="I40" s="95"/>
      <c r="J40" s="95"/>
      <c r="K40" s="96"/>
      <c r="L40" s="97"/>
    </row>
    <row r="41" spans="1:12" s="6" customFormat="1">
      <c r="A41" s="91"/>
      <c r="B41" s="92"/>
      <c r="C41" s="92"/>
      <c r="D41" s="91"/>
      <c r="E41" s="91"/>
      <c r="F41" s="91"/>
      <c r="G41" s="93"/>
      <c r="H41" s="94"/>
      <c r="I41" s="95"/>
      <c r="J41" s="95"/>
      <c r="K41" s="96"/>
      <c r="L41" s="97"/>
    </row>
    <row r="42" spans="1:12" s="6" customFormat="1">
      <c r="A42" s="91"/>
      <c r="B42" s="92"/>
      <c r="C42" s="92"/>
      <c r="D42" s="91"/>
      <c r="E42" s="91"/>
      <c r="F42" s="91"/>
      <c r="G42" s="93"/>
      <c r="H42" s="94"/>
      <c r="I42" s="95"/>
      <c r="J42" s="95"/>
      <c r="K42" s="96"/>
      <c r="L42" s="97"/>
    </row>
    <row r="43" spans="1:12" s="6" customFormat="1">
      <c r="A43" s="91"/>
      <c r="B43" s="92"/>
      <c r="C43" s="92"/>
      <c r="D43" s="91"/>
      <c r="E43" s="91"/>
      <c r="F43" s="91"/>
      <c r="G43" s="93"/>
      <c r="H43" s="94"/>
      <c r="I43" s="95"/>
      <c r="J43" s="95"/>
      <c r="K43" s="96"/>
      <c r="L43" s="97"/>
    </row>
    <row r="44" spans="1:12" s="6" customFormat="1">
      <c r="A44" s="29"/>
      <c r="B44" s="30"/>
      <c r="C44" s="30"/>
      <c r="D44" s="29"/>
      <c r="E44" s="29"/>
      <c r="F44" s="29"/>
      <c r="G44" s="31"/>
      <c r="H44" s="32"/>
      <c r="I44" s="33"/>
      <c r="J44" s="33"/>
      <c r="K44" s="10"/>
      <c r="L44" s="15"/>
    </row>
    <row r="45" spans="1:12" s="6" customFormat="1">
      <c r="A45" s="29"/>
      <c r="B45" s="30"/>
      <c r="C45" s="30"/>
      <c r="D45" s="29"/>
      <c r="E45" s="29"/>
      <c r="F45" s="29"/>
      <c r="G45" s="31"/>
      <c r="H45" s="32"/>
      <c r="I45" s="33"/>
      <c r="J45" s="33"/>
      <c r="K45" s="10"/>
      <c r="L45" s="15"/>
    </row>
    <row r="46" spans="1:12" s="6" customFormat="1">
      <c r="A46" s="29"/>
      <c r="B46" s="30"/>
      <c r="C46" s="30"/>
      <c r="D46" s="29"/>
      <c r="E46" s="29"/>
      <c r="F46" s="29"/>
      <c r="G46" s="31"/>
      <c r="H46" s="32"/>
      <c r="I46" s="33"/>
      <c r="J46" s="33"/>
      <c r="K46" s="10"/>
      <c r="L46" s="15"/>
    </row>
    <row r="47" spans="1:12" s="6" customFormat="1">
      <c r="A47" s="29"/>
      <c r="B47" s="30"/>
      <c r="C47" s="30"/>
      <c r="D47" s="29"/>
      <c r="E47" s="29"/>
      <c r="F47" s="29"/>
      <c r="G47" s="31"/>
      <c r="H47" s="32"/>
      <c r="I47" s="33"/>
      <c r="J47" s="33"/>
      <c r="K47" s="10"/>
      <c r="L47" s="15"/>
    </row>
    <row r="48" spans="1:12" s="6" customFormat="1">
      <c r="A48" s="29"/>
      <c r="B48" s="30"/>
      <c r="C48" s="30"/>
      <c r="D48" s="29"/>
      <c r="E48" s="29"/>
      <c r="F48" s="29"/>
      <c r="G48" s="31"/>
      <c r="H48" s="32"/>
      <c r="I48" s="33"/>
      <c r="J48" s="33"/>
      <c r="K48" s="10"/>
      <c r="L48" s="15"/>
    </row>
    <row r="49" spans="1:15" s="6" customFormat="1">
      <c r="A49" s="29"/>
      <c r="B49" s="30"/>
      <c r="C49" s="30"/>
      <c r="D49" s="29"/>
      <c r="E49" s="29"/>
      <c r="F49" s="29"/>
      <c r="G49" s="31"/>
      <c r="H49" s="32"/>
      <c r="I49" s="33"/>
      <c r="J49" s="33"/>
      <c r="K49" s="10"/>
      <c r="L49" s="15"/>
      <c r="N49" s="10"/>
      <c r="O49" s="15"/>
    </row>
    <row r="50" spans="1:15" s="6" customFormat="1">
      <c r="A50" s="29"/>
      <c r="B50" s="30"/>
      <c r="C50" s="30"/>
      <c r="D50" s="29"/>
      <c r="E50" s="29"/>
      <c r="F50" s="29"/>
      <c r="G50" s="31"/>
      <c r="H50" s="32"/>
      <c r="I50" s="33"/>
      <c r="J50" s="33"/>
      <c r="K50" s="10"/>
      <c r="L50" s="15"/>
      <c r="N50" s="10"/>
      <c r="O50" s="15"/>
    </row>
    <row r="51" spans="1:15" s="6" customFormat="1">
      <c r="A51" s="29"/>
      <c r="B51" s="30"/>
      <c r="C51" s="30"/>
      <c r="D51" s="29"/>
      <c r="E51" s="29"/>
      <c r="F51" s="29"/>
      <c r="G51" s="34"/>
      <c r="H51" s="35"/>
      <c r="I51" s="36"/>
      <c r="J51" s="36"/>
      <c r="K51" s="10"/>
      <c r="L51" s="15"/>
      <c r="N51" s="10"/>
      <c r="O51" s="15"/>
    </row>
    <row r="52" spans="1:15" s="6" customFormat="1">
      <c r="A52" s="29"/>
      <c r="B52" s="30"/>
      <c r="C52" s="30"/>
      <c r="D52" s="29"/>
      <c r="E52" s="29"/>
      <c r="F52" s="29"/>
      <c r="G52" s="34"/>
      <c r="H52" s="35"/>
      <c r="I52" s="36"/>
      <c r="J52" s="36"/>
      <c r="K52" s="10"/>
      <c r="L52" s="15"/>
      <c r="N52" s="10"/>
      <c r="O52" s="15"/>
    </row>
    <row r="53" spans="1:15" s="2" customFormat="1">
      <c r="A53" s="37"/>
      <c r="B53" s="38"/>
      <c r="C53" s="38"/>
      <c r="D53" s="37"/>
      <c r="E53" s="37"/>
      <c r="F53" s="37"/>
      <c r="G53" s="34"/>
      <c r="H53" s="35"/>
      <c r="I53" s="36"/>
      <c r="J53" s="36"/>
      <c r="K53" s="9"/>
      <c r="L53" s="15"/>
      <c r="N53" s="10"/>
      <c r="O53" s="15"/>
    </row>
    <row r="54" spans="1:15" s="2" customFormat="1">
      <c r="A54" s="37"/>
      <c r="B54" s="38"/>
      <c r="C54" s="38"/>
      <c r="D54" s="37"/>
      <c r="E54" s="37"/>
      <c r="F54" s="37"/>
      <c r="G54" s="34"/>
      <c r="H54" s="35"/>
      <c r="I54" s="36"/>
      <c r="J54" s="36"/>
      <c r="K54" s="9"/>
      <c r="L54" s="15"/>
      <c r="N54" s="9"/>
      <c r="O54" s="15"/>
    </row>
    <row r="55" spans="1:15" s="2" customFormat="1">
      <c r="A55" s="37"/>
      <c r="B55" s="38"/>
      <c r="C55" s="38"/>
      <c r="D55" s="37"/>
      <c r="E55" s="37"/>
      <c r="F55" s="37"/>
      <c r="G55" s="34"/>
      <c r="H55" s="35"/>
      <c r="I55" s="36"/>
      <c r="J55" s="36"/>
      <c r="K55" s="9"/>
      <c r="L55" s="15"/>
    </row>
    <row r="56" spans="1:15" s="2" customFormat="1">
      <c r="A56" s="37"/>
      <c r="B56" s="38"/>
      <c r="C56" s="38"/>
      <c r="D56" s="37"/>
      <c r="E56" s="37"/>
      <c r="F56" s="37"/>
      <c r="G56" s="34"/>
      <c r="H56" s="35"/>
      <c r="I56" s="36"/>
      <c r="J56" s="36"/>
      <c r="K56" s="9"/>
      <c r="L56" s="15"/>
    </row>
    <row r="57" spans="1:15" s="2" customFormat="1">
      <c r="A57" s="37"/>
      <c r="B57" s="38"/>
      <c r="C57" s="38"/>
      <c r="D57" s="37"/>
      <c r="E57" s="37"/>
      <c r="F57" s="37"/>
      <c r="G57" s="34"/>
      <c r="H57" s="35"/>
      <c r="I57" s="36"/>
      <c r="J57" s="36"/>
      <c r="K57" s="9"/>
      <c r="L57" s="15"/>
    </row>
    <row r="58" spans="1:15" s="2" customFormat="1">
      <c r="A58" s="37"/>
      <c r="B58" s="38"/>
      <c r="C58" s="38"/>
      <c r="D58" s="37"/>
      <c r="E58" s="37"/>
      <c r="F58" s="37"/>
      <c r="G58" s="34"/>
      <c r="H58" s="35"/>
      <c r="I58" s="36"/>
      <c r="J58" s="36"/>
      <c r="K58" s="9"/>
      <c r="L58" s="15"/>
    </row>
    <row r="59" spans="1:15" s="2" customFormat="1">
      <c r="A59" s="37"/>
      <c r="B59" s="38"/>
      <c r="C59" s="38"/>
      <c r="D59" s="37"/>
      <c r="E59" s="37"/>
      <c r="F59" s="37"/>
      <c r="G59" s="34"/>
      <c r="H59" s="35"/>
      <c r="I59" s="36"/>
      <c r="J59" s="36"/>
      <c r="K59" s="9"/>
      <c r="L59" s="15"/>
    </row>
    <row r="60" spans="1:15" s="2" customFormat="1">
      <c r="A60" s="37"/>
      <c r="B60" s="38"/>
      <c r="C60" s="38"/>
      <c r="D60" s="37"/>
      <c r="E60" s="37"/>
      <c r="F60" s="37"/>
      <c r="G60" s="34"/>
      <c r="H60" s="35"/>
      <c r="I60" s="36"/>
      <c r="J60" s="36"/>
      <c r="K60" s="9"/>
      <c r="L60" s="15"/>
    </row>
    <row r="61" spans="1:15" s="2" customFormat="1">
      <c r="A61" s="37"/>
      <c r="B61" s="38"/>
      <c r="C61" s="38"/>
      <c r="D61" s="37"/>
      <c r="E61" s="37"/>
      <c r="F61" s="37"/>
      <c r="G61" s="34"/>
      <c r="H61" s="35"/>
      <c r="I61" s="36"/>
      <c r="J61" s="36"/>
      <c r="K61" s="9"/>
      <c r="L61" s="15"/>
    </row>
    <row r="62" spans="1:15" s="2" customFormat="1">
      <c r="A62" s="37"/>
      <c r="B62" s="38"/>
      <c r="C62" s="38"/>
      <c r="D62" s="37"/>
      <c r="E62" s="37"/>
      <c r="F62" s="37"/>
      <c r="G62" s="34"/>
      <c r="H62" s="35"/>
      <c r="I62" s="36"/>
      <c r="J62" s="36"/>
      <c r="K62" s="9"/>
      <c r="L62" s="15"/>
    </row>
    <row r="63" spans="1:15" s="2" customFormat="1">
      <c r="A63" s="37"/>
      <c r="B63" s="38"/>
      <c r="C63" s="38"/>
      <c r="D63" s="37"/>
      <c r="E63" s="37"/>
      <c r="F63" s="37"/>
      <c r="G63" s="34"/>
      <c r="H63" s="35"/>
      <c r="I63" s="36"/>
      <c r="J63" s="36"/>
      <c r="K63" s="9"/>
      <c r="L63" s="15"/>
    </row>
    <row r="64" spans="1:15" s="2" customFormat="1">
      <c r="A64" s="37"/>
      <c r="B64" s="38"/>
      <c r="C64" s="38"/>
      <c r="D64" s="37"/>
      <c r="E64" s="37"/>
      <c r="F64" s="37"/>
      <c r="G64" s="34"/>
      <c r="H64" s="35"/>
      <c r="I64" s="36"/>
      <c r="J64" s="36"/>
      <c r="K64" s="9"/>
      <c r="L64" s="15"/>
    </row>
    <row r="65" spans="1:12" s="2" customFormat="1">
      <c r="A65" s="37"/>
      <c r="B65" s="38"/>
      <c r="C65" s="38"/>
      <c r="D65" s="37"/>
      <c r="E65" s="37"/>
      <c r="F65" s="37"/>
      <c r="G65" s="34"/>
      <c r="H65" s="35"/>
      <c r="I65" s="36"/>
      <c r="J65" s="36"/>
      <c r="K65" s="9"/>
      <c r="L65" s="15"/>
    </row>
    <row r="66" spans="1:12" s="2" customFormat="1">
      <c r="A66" s="37"/>
      <c r="B66" s="38"/>
      <c r="C66" s="38"/>
      <c r="D66" s="37"/>
      <c r="E66" s="37"/>
      <c r="F66" s="37"/>
      <c r="G66" s="34"/>
      <c r="H66" s="35"/>
      <c r="I66" s="36"/>
      <c r="J66" s="36"/>
      <c r="K66" s="9"/>
      <c r="L66" s="15"/>
    </row>
    <row r="67" spans="1:12" s="2" customFormat="1">
      <c r="A67" s="37"/>
      <c r="B67" s="38"/>
      <c r="C67" s="38"/>
      <c r="D67" s="37"/>
      <c r="E67" s="37"/>
      <c r="F67" s="37"/>
      <c r="G67" s="34"/>
      <c r="H67" s="35"/>
      <c r="I67" s="36"/>
      <c r="J67" s="36"/>
      <c r="K67" s="9"/>
      <c r="L67" s="15"/>
    </row>
    <row r="68" spans="1:12" s="2" customFormat="1">
      <c r="A68" s="37"/>
      <c r="B68" s="38"/>
      <c r="C68" s="38"/>
      <c r="D68" s="37"/>
      <c r="E68" s="37"/>
      <c r="F68" s="37"/>
      <c r="G68" s="34"/>
      <c r="H68" s="35"/>
      <c r="I68" s="36"/>
      <c r="J68" s="36"/>
      <c r="K68" s="9"/>
      <c r="L68" s="15"/>
    </row>
    <row r="69" spans="1:12" s="2" customFormat="1">
      <c r="A69" s="1"/>
      <c r="B69" s="3"/>
      <c r="C69" s="3"/>
      <c r="D69" s="1"/>
      <c r="E69" s="1"/>
      <c r="F69" s="1"/>
      <c r="G69" s="14"/>
      <c r="H69" s="24"/>
      <c r="I69" s="21"/>
      <c r="J69" s="21"/>
      <c r="K69" s="9"/>
      <c r="L69" s="15"/>
    </row>
    <row r="70" spans="1:12" s="2" customFormat="1">
      <c r="A70" s="1"/>
      <c r="B70" s="3"/>
      <c r="C70" s="3"/>
      <c r="D70" s="1"/>
      <c r="E70" s="1"/>
      <c r="F70" s="1"/>
      <c r="G70" s="14"/>
      <c r="H70" s="24"/>
      <c r="I70" s="21"/>
      <c r="J70" s="21"/>
      <c r="K70" s="9"/>
      <c r="L70" s="15"/>
    </row>
    <row r="71" spans="1:12" s="2" customFormat="1">
      <c r="A71" s="1"/>
      <c r="B71" s="3"/>
      <c r="C71" s="3"/>
      <c r="D71" s="1"/>
      <c r="E71" s="1"/>
      <c r="F71" s="1"/>
      <c r="G71" s="14"/>
      <c r="H71" s="24"/>
      <c r="I71" s="21"/>
      <c r="J71" s="21"/>
      <c r="K71" s="9"/>
      <c r="L71" s="15"/>
    </row>
    <row r="72" spans="1:12" s="2" customFormat="1">
      <c r="A72" s="1"/>
      <c r="B72" s="3"/>
      <c r="C72" s="3"/>
      <c r="D72" s="1"/>
      <c r="E72" s="1"/>
      <c r="F72" s="1"/>
      <c r="G72" s="14"/>
      <c r="H72" s="24"/>
      <c r="I72" s="21"/>
      <c r="J72" s="21"/>
      <c r="K72" s="9"/>
      <c r="L72" s="15"/>
    </row>
    <row r="73" spans="1:12" s="2" customFormat="1">
      <c r="A73" s="1"/>
      <c r="B73" s="3"/>
      <c r="C73" s="3"/>
      <c r="D73" s="1"/>
      <c r="E73" s="1"/>
      <c r="F73" s="1"/>
      <c r="G73" s="14"/>
      <c r="H73" s="24"/>
      <c r="I73" s="21"/>
      <c r="J73" s="21"/>
      <c r="K73" s="9"/>
      <c r="L73" s="15"/>
    </row>
    <row r="74" spans="1:12" s="2" customFormat="1">
      <c r="A74" s="1"/>
      <c r="B74" s="3"/>
      <c r="C74" s="3"/>
      <c r="D74" s="1"/>
      <c r="E74" s="1"/>
      <c r="F74" s="1"/>
      <c r="G74" s="14"/>
      <c r="H74" s="24"/>
      <c r="I74" s="21"/>
      <c r="J74" s="21"/>
      <c r="K74" s="9"/>
      <c r="L74" s="15"/>
    </row>
    <row r="75" spans="1:12" s="2" customFormat="1">
      <c r="A75" s="1"/>
      <c r="B75" s="3"/>
      <c r="C75" s="3"/>
      <c r="D75" s="1"/>
      <c r="E75" s="1"/>
      <c r="F75" s="1"/>
      <c r="G75" s="14"/>
      <c r="H75" s="24"/>
      <c r="I75" s="21"/>
      <c r="J75" s="21"/>
      <c r="K75" s="9"/>
      <c r="L75" s="15"/>
    </row>
    <row r="76" spans="1:12" s="2" customFormat="1">
      <c r="A76" s="1"/>
      <c r="B76" s="3"/>
      <c r="C76" s="3"/>
      <c r="D76" s="1"/>
      <c r="E76" s="1"/>
      <c r="F76" s="1"/>
      <c r="G76" s="14"/>
      <c r="H76" s="24"/>
      <c r="I76" s="21"/>
      <c r="J76" s="21"/>
      <c r="K76" s="9"/>
      <c r="L76" s="15"/>
    </row>
    <row r="77" spans="1:12" s="2" customFormat="1">
      <c r="A77" s="1"/>
      <c r="B77" s="3"/>
      <c r="C77" s="3"/>
      <c r="D77" s="1"/>
      <c r="E77" s="1"/>
      <c r="F77" s="1"/>
      <c r="G77" s="14"/>
      <c r="H77" s="24"/>
      <c r="I77" s="21"/>
      <c r="J77" s="21"/>
      <c r="K77" s="9"/>
      <c r="L77" s="15"/>
    </row>
    <row r="78" spans="1:12" s="2" customFormat="1">
      <c r="A78" s="1"/>
      <c r="B78" s="3"/>
      <c r="C78" s="3"/>
      <c r="D78" s="1"/>
      <c r="E78" s="1"/>
      <c r="F78" s="1"/>
      <c r="G78" s="14"/>
      <c r="H78" s="24"/>
      <c r="I78" s="21"/>
      <c r="J78" s="21"/>
      <c r="K78" s="9"/>
      <c r="L78" s="15"/>
    </row>
  </sheetData>
  <mergeCells count="15">
    <mergeCell ref="A7:A10"/>
    <mergeCell ref="B7:B10"/>
    <mergeCell ref="C7:C10"/>
    <mergeCell ref="I1:M1"/>
    <mergeCell ref="C2:K2"/>
    <mergeCell ref="H7:H10"/>
    <mergeCell ref="C17:C21"/>
    <mergeCell ref="B14:B21"/>
    <mergeCell ref="A14:A21"/>
    <mergeCell ref="H14:H21"/>
    <mergeCell ref="A27:A37"/>
    <mergeCell ref="B27:B37"/>
    <mergeCell ref="C27:C37"/>
    <mergeCell ref="H27:H37"/>
    <mergeCell ref="C14:C15"/>
  </mergeCells>
  <pageMargins left="0.23622047244094491" right="0" top="0.19685039370078741" bottom="0.11811023622047245" header="0.23622047244094491" footer="0.1968503937007874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закупленные</vt:lpstr>
      <vt:lpstr>'перечень закупленные'!Заголовки_для_печати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Slava Admin</cp:lastModifiedBy>
  <cp:lastPrinted>2014-04-03T09:26:04Z</cp:lastPrinted>
  <dcterms:created xsi:type="dcterms:W3CDTF">1996-10-08T23:32:33Z</dcterms:created>
  <dcterms:modified xsi:type="dcterms:W3CDTF">2014-04-03T09:26:11Z</dcterms:modified>
</cp:coreProperties>
</file>